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200" windowHeight="6660" tabRatio="541" activeTab="1"/>
  </bookViews>
  <sheets>
    <sheet name="1-Budget organisme euros" sheetId="1" r:id="rId1"/>
    <sheet name="2-Budget projet monnaie locale" sheetId="2" r:id="rId2"/>
    <sheet name="3-Budget projet euros" sheetId="3" r:id="rId3"/>
    <sheet name="journal dépenses 2022" sheetId="4" state="hidden" r:id="rId4"/>
    <sheet name="journal dépenses 2023" sheetId="5" state="hidden" r:id="rId5"/>
    <sheet name="journal dépenses 2024" sheetId="6" state="hidden" r:id="rId6"/>
    <sheet name="journal dépenses 2025" sheetId="7" state="hidden" r:id="rId7"/>
  </sheets>
  <definedNames>
    <definedName name="_xlnm._FilterDatabase" localSheetId="3" hidden="1">'journal dépenses 2022'!$A$16:$K$16</definedName>
    <definedName name="_xlnm._FilterDatabase" localSheetId="4" hidden="1">'journal dépenses 2023'!$A$16:$K$16</definedName>
    <definedName name="_xlnm._FilterDatabase" localSheetId="5" hidden="1">'journal dépenses 2024'!$A$16:$K$16</definedName>
    <definedName name="_xlnm._FilterDatabase" localSheetId="6" hidden="1">'journal dépenses 2025'!$A$16:$K$16</definedName>
    <definedName name="_xlnm.Print_Titles" localSheetId="0">'1-Budget organisme euros'!$6:$7</definedName>
    <definedName name="_xlnm.Print_Titles" localSheetId="1">'2-Budget projet monnaie locale'!$A:$C,'2-Budget projet monnaie locale'!$7:$7</definedName>
    <definedName name="_xlnm.Print_Titles" localSheetId="2">'3-Budget projet euros'!$A:$B,'3-Budget projet euros'!$8:$8</definedName>
    <definedName name="_xlnm.Print_Area" localSheetId="0">'1-Budget organisme euros'!$A$2:$D$34</definedName>
    <definedName name="_xlnm.Print_Area" localSheetId="1">'2-Budget projet monnaie locale'!$R$3:$Z$56</definedName>
    <definedName name="_xlnm.Print_Area" localSheetId="2">'3-Budget projet euros'!$A$3:$L$57</definedName>
  </definedNames>
  <calcPr fullCalcOnLoad="1"/>
</workbook>
</file>

<file path=xl/sharedStrings.xml><?xml version="1.0" encoding="utf-8"?>
<sst xmlns="http://schemas.openxmlformats.org/spreadsheetml/2006/main" count="431" uniqueCount="201">
  <si>
    <t>Honoraires experts</t>
  </si>
  <si>
    <t>Voyages/déplacements</t>
  </si>
  <si>
    <t>Frais d’équipement (matériel et fournitures)</t>
  </si>
  <si>
    <t>Type unité</t>
  </si>
  <si>
    <t>Nombre unités</t>
  </si>
  <si>
    <t>par mois</t>
  </si>
  <si>
    <t>par jour</t>
  </si>
  <si>
    <t>Salaires et charges patronales</t>
  </si>
  <si>
    <t>Per diem (nourriture et hébergement)</t>
  </si>
  <si>
    <t>Autres coûts</t>
  </si>
  <si>
    <t>Ressources humaines dédiées au projet</t>
  </si>
  <si>
    <t>par déplacement</t>
  </si>
  <si>
    <t>PLAN DE FINANCEMENT</t>
  </si>
  <si>
    <t>en euros</t>
  </si>
  <si>
    <t>TOTAL DES RESSOURCES</t>
  </si>
  <si>
    <t>Sous total 1 Ressources humaines dédiées au projet</t>
  </si>
  <si>
    <t>Sous total 3 Matériel et fournitures</t>
  </si>
  <si>
    <t>indiquer dans la colonne dépense les équipements prévus pour le projet</t>
  </si>
  <si>
    <t>indiquer dans la colonne dépense le type de fournitures prévus pour le projet</t>
  </si>
  <si>
    <t>Titre du projet :</t>
  </si>
  <si>
    <t>Coût Unitaire €</t>
  </si>
  <si>
    <t>Coût  total 
en euros</t>
  </si>
  <si>
    <t>par document reproduit</t>
  </si>
  <si>
    <t xml:space="preserve">indiquer dans la colonne dépense par ex. frais d'impression </t>
  </si>
  <si>
    <t>indiquer dans la colonne dépense par ex. location de salle</t>
  </si>
  <si>
    <t>autre - préciser dans la colonne dépense</t>
  </si>
  <si>
    <t>Pourcentage</t>
  </si>
  <si>
    <t>Dépenses liées au projet</t>
  </si>
  <si>
    <t>Nom de l'association ou l'ONG demandeuse :</t>
  </si>
  <si>
    <r>
      <t>Liste des dépenses ou</t>
    </r>
    <r>
      <rPr>
        <b/>
        <sz val="9"/>
        <rFont val="Arial"/>
        <family val="2"/>
      </rPr>
      <t xml:space="preserve"> charges</t>
    </r>
  </si>
  <si>
    <t>(en euros)</t>
  </si>
  <si>
    <t>Prévu</t>
  </si>
  <si>
    <r>
      <t>Liste des recettes ou</t>
    </r>
    <r>
      <rPr>
        <b/>
        <sz val="9"/>
        <rFont val="Geneva"/>
        <family val="2"/>
      </rPr>
      <t xml:space="preserve"> produits</t>
    </r>
  </si>
  <si>
    <t>Achats de fournitures et matériels</t>
  </si>
  <si>
    <t>Recettes propres (ventes réalisées par l’association)</t>
  </si>
  <si>
    <r>
      <t>Achats de services </t>
    </r>
    <r>
      <rPr>
        <i/>
        <sz val="9"/>
        <color indexed="18"/>
        <rFont val="Arial"/>
        <family val="2"/>
      </rPr>
      <t>(à détailler):</t>
    </r>
  </si>
  <si>
    <r>
      <t xml:space="preserve">Subventions reçues, ou déjà promises : </t>
    </r>
    <r>
      <rPr>
        <i/>
        <sz val="9"/>
        <color indexed="18"/>
        <rFont val="Arial"/>
        <family val="2"/>
      </rPr>
      <t>(détailler et préciser les bailleurs)</t>
    </r>
    <r>
      <rPr>
        <sz val="9"/>
        <rFont val="Arial"/>
        <family val="2"/>
      </rPr>
      <t xml:space="preserve"> : </t>
    </r>
  </si>
  <si>
    <t>- Loyer</t>
  </si>
  <si>
    <t>-</t>
  </si>
  <si>
    <t>- Energie (électricité, gaz)</t>
  </si>
  <si>
    <t>- Entretien</t>
  </si>
  <si>
    <t>Déplacements, per diem</t>
  </si>
  <si>
    <t>Sous-total subv. acquises</t>
  </si>
  <si>
    <r>
      <t>Charges de personnel </t>
    </r>
    <r>
      <rPr>
        <i/>
        <sz val="9"/>
        <color indexed="18"/>
        <rFont val="Arial"/>
        <family val="2"/>
      </rPr>
      <t xml:space="preserve">(à détailler) </t>
    </r>
    <r>
      <rPr>
        <sz val="9"/>
        <rFont val="Arial"/>
        <family val="2"/>
      </rPr>
      <t>:</t>
    </r>
  </si>
  <si>
    <t>- direction</t>
  </si>
  <si>
    <t>- secrétariat, comptabilité</t>
  </si>
  <si>
    <t>- animateurs</t>
  </si>
  <si>
    <t>Sous-total subv. demandées</t>
  </si>
  <si>
    <t>Total subventions</t>
  </si>
  <si>
    <t>Impôts et taxes</t>
  </si>
  <si>
    <t>Cotisations, dons</t>
  </si>
  <si>
    <t>Autres charges ou dépenses</t>
  </si>
  <si>
    <t>Autres produits (préciser)</t>
  </si>
  <si>
    <t>Charges financières (frais bancaires)</t>
  </si>
  <si>
    <t>Produits financiers (intérêts bancaires)</t>
  </si>
  <si>
    <t>Charges exceptionnelles</t>
  </si>
  <si>
    <t>Produits exceptionnels</t>
  </si>
  <si>
    <t>Total dépenses (ou charges)</t>
  </si>
  <si>
    <t>Total recettes (ou produits)</t>
  </si>
  <si>
    <t>Excédents</t>
  </si>
  <si>
    <t>Déficits</t>
  </si>
  <si>
    <r>
      <t xml:space="preserve">!! Ne pas hésiter à insérer des lignes dans les sous-rubriques en fonction des besoins !!
</t>
    </r>
    <r>
      <rPr>
        <b/>
        <sz val="9"/>
        <color indexed="12"/>
        <rFont val="Arial"/>
        <family val="2"/>
      </rPr>
      <t>!! Attention, merci de ne pas effacer les formules dans les cellules bleues !!</t>
    </r>
  </si>
  <si>
    <t>Taux de change euro</t>
  </si>
  <si>
    <t>Colonnes de contrôle</t>
  </si>
  <si>
    <t>Sous total 1 Ressources humaines du projet</t>
  </si>
  <si>
    <t>Equipements (matériel et fournitures)</t>
  </si>
  <si>
    <t>PLAN DE FINANCEMENT du PROJET</t>
  </si>
  <si>
    <t>Ecart</t>
  </si>
  <si>
    <t>euros</t>
  </si>
  <si>
    <t>Autres bailleurs (nommer, cocher demandé ou acquis)</t>
  </si>
  <si>
    <t xml:space="preserve">Fonds propres apportés par les partenaires du projet </t>
  </si>
  <si>
    <t>Coût  total 
monnaie locale</t>
  </si>
  <si>
    <t>Nom de l'association demandeur :</t>
  </si>
  <si>
    <t>- sous-traitants, consultants…</t>
  </si>
  <si>
    <t xml:space="preserve"> </t>
  </si>
  <si>
    <t>Coût Unitaire (euros)</t>
  </si>
  <si>
    <t>Coût  total 
(euros)</t>
  </si>
  <si>
    <t>Coûts administratifs</t>
  </si>
  <si>
    <t xml:space="preserve">Sous total 4 Autres coûts </t>
  </si>
  <si>
    <t>Sous total 2 Voyages et déplacement dédiés au projet</t>
  </si>
  <si>
    <t>préciser la nature des coûts dans la colonne dépense</t>
  </si>
  <si>
    <t>Sous total 2 Voyages et déplacement</t>
  </si>
  <si>
    <t>Capitalisation</t>
  </si>
  <si>
    <t>Sous total 6 Coûts administratifs</t>
  </si>
  <si>
    <t>Date de début du projet :</t>
  </si>
  <si>
    <t>Sous total 5 Capitalisation</t>
  </si>
  <si>
    <t>Total (I à L)
(pour contrôle)</t>
  </si>
  <si>
    <t>EUROS</t>
  </si>
  <si>
    <t>Organisation porteuse du projet :</t>
  </si>
  <si>
    <t>N° du projet</t>
  </si>
  <si>
    <t>N° du projet :</t>
  </si>
  <si>
    <t>Ecart (avec colonne G) doit être égal à 0</t>
  </si>
  <si>
    <r>
      <t xml:space="preserve">Total (I à L)
</t>
    </r>
    <r>
      <rPr>
        <sz val="9.5"/>
        <color indexed="12"/>
        <rFont val="Arial"/>
        <family val="2"/>
      </rPr>
      <t>(pour contrôle)</t>
    </r>
  </si>
  <si>
    <t xml:space="preserve"> … (compléter ici)</t>
  </si>
  <si>
    <t>Coût Unitaire (monnaie locale)</t>
  </si>
  <si>
    <t>Montant (monnaie locale)</t>
  </si>
  <si>
    <t xml:space="preserve"> … (sera complété par le CFSI)</t>
  </si>
  <si>
    <t>(sera complété par le CFSI)</t>
  </si>
  <si>
    <r>
      <t>Dépenses liées au projet</t>
    </r>
    <r>
      <rPr>
        <b/>
        <sz val="9"/>
        <rFont val="Arial"/>
        <family val="2"/>
      </rPr>
      <t xml:space="preserve">
</t>
    </r>
  </si>
  <si>
    <r>
      <t>Dépenses liées au projet</t>
    </r>
    <r>
      <rPr>
        <b/>
        <sz val="9"/>
        <color indexed="16"/>
        <rFont val="Arial"/>
        <family val="2"/>
      </rPr>
      <t xml:space="preserve">
</t>
    </r>
  </si>
  <si>
    <r>
      <t xml:space="preserve">Acquis
</t>
    </r>
    <r>
      <rPr>
        <sz val="9"/>
        <color indexed="10"/>
        <rFont val="Arial"/>
        <family val="2"/>
      </rPr>
      <t>cocher la case correspondante</t>
    </r>
  </si>
  <si>
    <r>
      <t xml:space="preserve">Demandé
</t>
    </r>
    <r>
      <rPr>
        <sz val="9"/>
        <color indexed="10"/>
        <rFont val="Arial"/>
        <family val="2"/>
      </rPr>
      <t>cocher la case correspondante</t>
    </r>
  </si>
  <si>
    <t xml:space="preserve">Date de fin du projet : </t>
  </si>
  <si>
    <t xml:space="preserve"> … (compléter ici)
 … (compléter ici)</t>
  </si>
  <si>
    <t>Demandé</t>
  </si>
  <si>
    <t>Acquis</t>
  </si>
  <si>
    <t>indiquer dans la colonne "Dépenses" ci-contre (colonne C) le poste salarié concerné - Ne rien inscrire ici (colonne B)</t>
  </si>
  <si>
    <t>indiquer dans la colonne "Dépenses" ci-contre (colonne C) la fonction de la personne qui reçoit des honoraires - Ne rien inscrire ici (colonne B)</t>
  </si>
  <si>
    <t>Recommandations (NE RIEN INSCRIRE DANS CETTE COLONNE)</t>
  </si>
  <si>
    <t>Subvention demandée au programme Pafao (maximum 80 % du projet)</t>
  </si>
  <si>
    <t>Part 2022</t>
  </si>
  <si>
    <t>TOTAL COUTS DU PROJET (1 à 6)</t>
  </si>
  <si>
    <t>Vérification (différence entre total coûts et total ressources doit être égal à zéro)</t>
  </si>
  <si>
    <t>indiquer dans la colonne "Dépenses" ci-contre (colonne C) l'activité correspondante - Ne rien inscrire ici (colonne B)</t>
  </si>
  <si>
    <t>indiquer dans la colonne "Dépenses" ci-contre (colonne C) les équipements prévus - Ne rien inscrire ici (colonne B)</t>
  </si>
  <si>
    <t>indiquer dans la colonne "Dépenses" ci-contre (colonne C) le type de fournitures prévues - Ne rien inscrire ici (colonne B)</t>
  </si>
  <si>
    <t>indiquer dans la colonne "Dépenses" ci-contre (colonne C) le type de coût prévu (par ax. Location de salle) - Ne rien inscrire ici (colonne B)</t>
  </si>
  <si>
    <t>autre - à préciser dans la colonne "Dépenses" ci-contre (colonne C) - Ne rien inscrire ici (colonne B)</t>
  </si>
  <si>
    <t>Part 2022 (monnaie locale)</t>
  </si>
  <si>
    <t>Part 2022 (euros)</t>
  </si>
  <si>
    <t>X</t>
  </si>
  <si>
    <t>Part 2023 (monnaie locale)</t>
  </si>
  <si>
    <t>&lt; rentrer en cellule L3 le taux de change de la monnaie (le taux de change indiqué correspond aux euros/FCFA)</t>
  </si>
  <si>
    <t>Part 2023 (euros)</t>
  </si>
  <si>
    <r>
      <t>Total W</t>
    </r>
    <r>
      <rPr>
        <sz val="9.5"/>
        <color indexed="16"/>
        <rFont val="Arial"/>
        <family val="2"/>
      </rPr>
      <t xml:space="preserve"> à Z </t>
    </r>
    <r>
      <rPr>
        <b/>
        <sz val="9.5"/>
        <color indexed="16"/>
        <rFont val="Arial"/>
        <family val="2"/>
      </rPr>
      <t>(euros)</t>
    </r>
  </si>
  <si>
    <t>Part 2023</t>
  </si>
  <si>
    <t>Date de début du projet : 
Date de fin du projet :</t>
  </si>
  <si>
    <t>Total I à L (monnaie locale)</t>
  </si>
  <si>
    <r>
      <t xml:space="preserve">Ecart </t>
    </r>
    <r>
      <rPr>
        <sz val="8"/>
        <color indexed="12"/>
        <rFont val="Arial"/>
        <family val="2"/>
      </rPr>
      <t xml:space="preserve">
(colonne M-G)
doit être égal à 0</t>
    </r>
  </si>
  <si>
    <t>indiquer dans la colonne "Dépenses" ci-contre (colonne C) pour quelle activité les per diems sont prévus - Ne rien inscrire ici (colonne B)</t>
  </si>
  <si>
    <t>indiquer dans la colonne "Dépenses" ci-contre (colonne C) pour quelle activité les déplacements sont prévus - Ne rien inscrire ici (colonne B)</t>
  </si>
  <si>
    <t>Recommandations (NE RIEN INSCRIRE DANS CETTE COLONNE mais dans la colonne C)</t>
  </si>
  <si>
    <t>Part 2024</t>
  </si>
  <si>
    <t>!! Si besoin, insérer des lignes dans les sous-rubriques en fonction des besoins !!</t>
  </si>
  <si>
    <t xml:space="preserve">!! Attention, merci de ne pas effacer les formules </t>
  </si>
  <si>
    <t>dans les cellules bleues !!</t>
  </si>
  <si>
    <t xml:space="preserve">Si cet onglet est complété, </t>
  </si>
  <si>
    <t>ne pas compléter l'onglet "Budget projet-euros"</t>
  </si>
  <si>
    <t>Ne pas remplir ce tableau en euros - il se complète automatiquement à partir des montants en monnaie locale</t>
  </si>
  <si>
    <t xml:space="preserve">!! Attention : ne pas effacer les formules dans les cellules !! </t>
  </si>
  <si>
    <t>pensez à recopier les formules de calcul !</t>
  </si>
  <si>
    <t>Date de début du projet :
Date de fin du projet :</t>
  </si>
  <si>
    <r>
      <t xml:space="preserve">Ecart </t>
    </r>
    <r>
      <rPr>
        <i/>
        <sz val="8"/>
        <color indexed="16"/>
        <rFont val="Arial"/>
        <family val="2"/>
      </rPr>
      <t xml:space="preserve">
(colonne AA moins colonne U) doit être égal à 0</t>
    </r>
  </si>
  <si>
    <r>
      <t>Attention</t>
    </r>
    <r>
      <rPr>
        <sz val="9"/>
        <color indexed="10"/>
        <rFont val="Arial"/>
        <family val="2"/>
      </rPr>
      <t xml:space="preserve"> : remplissage automatique des colonnes P à AB</t>
    </r>
  </si>
  <si>
    <t xml:space="preserve">Si vous inserez des lignes supplémentaires, </t>
  </si>
  <si>
    <t>Part 2024 (monnaie locale)</t>
  </si>
  <si>
    <t>Part 2024 (euros)</t>
  </si>
  <si>
    <t>cours de la convention</t>
  </si>
  <si>
    <t>Chéque</t>
  </si>
  <si>
    <t>Espèce</t>
  </si>
  <si>
    <t>Pour remplir ce journal</t>
  </si>
  <si>
    <t>Virement</t>
  </si>
  <si>
    <r>
      <rPr>
        <b/>
        <sz val="9"/>
        <color indexed="8"/>
        <rFont val="Verdana"/>
        <family val="2"/>
      </rPr>
      <t>numéro de pièce</t>
    </r>
    <r>
      <rPr>
        <sz val="9"/>
        <color indexed="8"/>
        <rFont val="Verdana"/>
        <family val="2"/>
      </rPr>
      <t xml:space="preserve"> : indiquer le numéro de pièce attribué au justificatif</t>
    </r>
  </si>
  <si>
    <t xml:space="preserve">Valorisation </t>
  </si>
  <si>
    <r>
      <rPr>
        <b/>
        <sz val="9"/>
        <color indexed="8"/>
        <rFont val="Verdana"/>
        <family val="2"/>
      </rPr>
      <t>date de la facture</t>
    </r>
    <r>
      <rPr>
        <sz val="9"/>
        <color indexed="8"/>
        <rFont val="Verdana"/>
        <family val="2"/>
      </rPr>
      <t xml:space="preserve"> : indiquer la date de la pièce comptable</t>
    </r>
  </si>
  <si>
    <r>
      <rPr>
        <b/>
        <sz val="9"/>
        <color indexed="8"/>
        <rFont val="Verdana"/>
        <family val="2"/>
      </rPr>
      <t>libellé</t>
    </r>
    <r>
      <rPr>
        <sz val="9"/>
        <color indexed="8"/>
        <rFont val="Verdana"/>
        <family val="2"/>
      </rPr>
      <t xml:space="preserve"> : nom du fournisseur ou prestataire, objet de la dépense, les quantités le cas échéant</t>
    </r>
  </si>
  <si>
    <r>
      <rPr>
        <b/>
        <sz val="9"/>
        <color indexed="10"/>
        <rFont val="Verdana"/>
        <family val="2"/>
      </rPr>
      <t>montant payé en FCFA</t>
    </r>
    <r>
      <rPr>
        <sz val="9"/>
        <color indexed="10"/>
        <rFont val="Verdana"/>
        <family val="2"/>
      </rPr>
      <t xml:space="preserve"> : rentrer le montant payé si vous avez réglé la facture en FCFA</t>
    </r>
  </si>
  <si>
    <r>
      <rPr>
        <b/>
        <sz val="9"/>
        <color indexed="10"/>
        <rFont val="Verdana"/>
        <family val="2"/>
      </rPr>
      <t>montant payé en euros</t>
    </r>
    <r>
      <rPr>
        <sz val="9"/>
        <color indexed="10"/>
        <rFont val="Verdana"/>
        <family val="2"/>
      </rPr>
      <t xml:space="preserve"> : rentrer le montant payé si vous avez réglé la facture en euros</t>
    </r>
  </si>
  <si>
    <r>
      <rPr>
        <b/>
        <sz val="9"/>
        <color indexed="8"/>
        <rFont val="Verdana"/>
        <family val="2"/>
      </rPr>
      <t>montant en euros</t>
    </r>
    <r>
      <rPr>
        <sz val="9"/>
        <color indexed="8"/>
        <rFont val="Verdana"/>
        <family val="2"/>
      </rPr>
      <t xml:space="preserve"> : la cellule est bloquée le montant est calculé automatiquement</t>
    </r>
  </si>
  <si>
    <r>
      <rPr>
        <b/>
        <sz val="9"/>
        <color indexed="8"/>
        <rFont val="Verdana"/>
        <family val="2"/>
      </rPr>
      <t>date de règlement de la facture</t>
    </r>
    <r>
      <rPr>
        <sz val="9"/>
        <color indexed="8"/>
        <rFont val="Verdana"/>
        <family val="2"/>
      </rPr>
      <t xml:space="preserve"> : indiquer la date à laquelle le règlement a été effectué</t>
    </r>
  </si>
  <si>
    <r>
      <rPr>
        <b/>
        <sz val="9"/>
        <color indexed="8"/>
        <rFont val="Verdana"/>
        <family val="2"/>
      </rPr>
      <t>mode de règlement de la facture</t>
    </r>
    <r>
      <rPr>
        <sz val="9"/>
        <color indexed="8"/>
        <rFont val="Verdana"/>
        <family val="2"/>
      </rPr>
      <t xml:space="preserve"> : choisir le mode de règlement utilisé pour le paiement de cette dépense : espèce, chèque virement</t>
    </r>
  </si>
  <si>
    <t>Une pièce est éligible quand il s'agit d'une facture identifiant le nom du fournisseur/prestataire, le nom de l'organisme facturé, l'objet, le montant et la date</t>
  </si>
  <si>
    <t>numéro pièce</t>
  </si>
  <si>
    <t>date de la facture</t>
  </si>
  <si>
    <t>libellé (nom du fournisseur, objet, le cas échéant quantités produites)</t>
  </si>
  <si>
    <t xml:space="preserve">ligne budgétaire </t>
  </si>
  <si>
    <t>montant payé en FCFA</t>
  </si>
  <si>
    <t>montant payé en euros</t>
  </si>
  <si>
    <t>montant en euros</t>
  </si>
  <si>
    <t>date du règlement de la facture</t>
  </si>
  <si>
    <t>mode de règlement de la facture -</t>
  </si>
  <si>
    <t>Commentaires
de l'organisation porteuse</t>
  </si>
  <si>
    <t>Commentaires CFSI</t>
  </si>
  <si>
    <t>total</t>
  </si>
  <si>
    <t>Part 2025</t>
  </si>
  <si>
    <t xml:space="preserve">reste à consommer </t>
  </si>
  <si>
    <t>% consommation</t>
  </si>
  <si>
    <t>Total</t>
  </si>
  <si>
    <t>Reste à percevoir</t>
  </si>
  <si>
    <t>% perçu</t>
  </si>
  <si>
    <t>SUIVI DES DEPENSES EN EUROS (remplissage automatique)</t>
  </si>
  <si>
    <r>
      <t>BUDGET prévisionnel 2022 de l'organisation porteuse du projet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</t>
    </r>
    <r>
      <rPr>
        <u val="single"/>
        <sz val="8"/>
        <color indexed="10"/>
        <rFont val="Verdana"/>
        <family val="2"/>
      </rPr>
      <t>y compris le projet faisant l'objet de la demande</t>
    </r>
    <r>
      <rPr>
        <sz val="8"/>
        <rFont val="Verdana"/>
        <family val="2"/>
      </rPr>
      <t>)</t>
    </r>
  </si>
  <si>
    <r>
      <t xml:space="preserve">Subventions demandées pour 2022, mais non confirmées : </t>
    </r>
    <r>
      <rPr>
        <i/>
        <sz val="9"/>
        <color indexed="18"/>
        <rFont val="Arial"/>
        <family val="2"/>
      </rPr>
      <t>(ATTENTION : détailler et préciser les bailleurs</t>
    </r>
    <r>
      <rPr>
        <i/>
        <sz val="8"/>
        <color indexed="18"/>
        <rFont val="Arial"/>
        <family val="2"/>
      </rPr>
      <t>)</t>
    </r>
    <r>
      <rPr>
        <sz val="9"/>
        <rFont val="Arial"/>
        <family val="2"/>
      </rPr>
      <t> </t>
    </r>
  </si>
  <si>
    <t>- Fondation de France / CFSI (appel à projets Pafao 2022)</t>
  </si>
  <si>
    <r>
      <t xml:space="preserve">*budget prévisionnel de votre organisme, </t>
    </r>
    <r>
      <rPr>
        <i/>
        <u val="single"/>
        <sz val="9"/>
        <color indexed="10"/>
        <rFont val="Arial"/>
        <family val="2"/>
      </rPr>
      <t>incluant les charges et les produits, pour 2022, de l’action présentée dans ce dossier</t>
    </r>
    <r>
      <rPr>
        <i/>
        <sz val="9"/>
        <color indexed="18"/>
        <rFont val="Arial"/>
        <family val="2"/>
      </rPr>
      <t> ; merci de veiller à la cohérence des montants et de vérifier les totaux !</t>
    </r>
  </si>
  <si>
    <r>
      <t>2022</t>
    </r>
    <r>
      <rPr>
        <b/>
        <sz val="9"/>
        <color indexed="18"/>
        <rFont val="Arial"/>
        <family val="2"/>
      </rPr>
      <t>*</t>
    </r>
  </si>
  <si>
    <t>PAFAO 2022</t>
  </si>
  <si>
    <t>Part 2025 (monnaie locale)</t>
  </si>
  <si>
    <t>Part 2025 (euros)</t>
  </si>
  <si>
    <r>
      <rPr>
        <b/>
        <sz val="9"/>
        <color indexed="8"/>
        <rFont val="Verdana"/>
        <family val="2"/>
      </rPr>
      <t>ligne budgétaire</t>
    </r>
    <r>
      <rPr>
        <sz val="9"/>
        <color indexed="8"/>
        <rFont val="Verdana"/>
        <family val="2"/>
      </rPr>
      <t xml:space="preserve"> : rentrer la ligne du budget à laquelle la dépense est affectée :  ex 111 pour chargé de projet (cf. colonne A de la feuille "tableau de synthèse")</t>
    </r>
  </si>
  <si>
    <r>
      <t xml:space="preserve">&lt; inscrire ici </t>
    </r>
    <r>
      <rPr>
        <b/>
        <u val="single"/>
        <sz val="9"/>
        <color indexed="10"/>
        <rFont val="Verdana"/>
        <family val="2"/>
      </rPr>
      <t>la part 2022</t>
    </r>
    <r>
      <rPr>
        <b/>
        <sz val="9"/>
        <color indexed="10"/>
        <rFont val="Verdana"/>
        <family val="2"/>
      </rPr>
      <t xml:space="preserve"> de la subvention Pafao demandée</t>
    </r>
  </si>
  <si>
    <r>
      <rPr>
        <b/>
        <sz val="11"/>
        <rFont val="Arial"/>
        <family val="2"/>
      </rPr>
      <t>Valorisation monétaire (€)</t>
    </r>
    <r>
      <rPr>
        <i/>
        <sz val="11"/>
        <rFont val="Arial"/>
        <family val="2"/>
      </rPr>
      <t xml:space="preserve">
base horaire : approximativement le salaire minimum interprofessionnel de croissance chargé (SMIC) brut.</t>
    </r>
  </si>
  <si>
    <r>
      <rPr>
        <b/>
        <sz val="11"/>
        <rFont val="Arial"/>
        <family val="2"/>
      </rPr>
      <t>Valorisation monétaire (FCFA)</t>
    </r>
    <r>
      <rPr>
        <i/>
        <sz val="11"/>
        <rFont val="Arial"/>
        <family val="2"/>
      </rPr>
      <t xml:space="preserve">
base horaire : approximativement le salaire minimum interprofessionnel de croissance chargé (SMIC) brut.</t>
    </r>
  </si>
  <si>
    <t>CONTRIBUTIONS VOLONTAIRES EN NATURE (FCFA)</t>
  </si>
  <si>
    <t>CONTRIBUTIONS VOLONTAIRES EN NATURE (€)</t>
  </si>
  <si>
    <r>
      <rPr>
        <b/>
        <sz val="11"/>
        <rFont val="Arial"/>
        <family val="2"/>
      </rPr>
      <t xml:space="preserve">Dons en nature </t>
    </r>
    <r>
      <rPr>
        <i/>
        <sz val="11"/>
        <rFont val="Arial"/>
        <family val="2"/>
      </rPr>
      <t>(locaux, équipement, marchandises, services… estimés au prix du marché) </t>
    </r>
    <r>
      <rPr>
        <b/>
        <sz val="11"/>
        <rFont val="Arial"/>
        <family val="2"/>
      </rPr>
      <t>(FCFA)</t>
    </r>
  </si>
  <si>
    <r>
      <rPr>
        <b/>
        <sz val="11"/>
        <rFont val="Arial"/>
        <family val="2"/>
      </rPr>
      <t>Bénévolat</t>
    </r>
    <r>
      <rPr>
        <sz val="11"/>
        <rFont val="Arial"/>
        <family val="2"/>
      </rPr>
      <t xml:space="preserve">
(nombre d'heures sur l'année)</t>
    </r>
  </si>
  <si>
    <r>
      <t>Dons en nature (</t>
    </r>
    <r>
      <rPr>
        <sz val="11"/>
        <rFont val="Arial"/>
        <family val="2"/>
      </rPr>
      <t>locaux, équipement, marchandises, services… estimés au prix du marché</t>
    </r>
    <r>
      <rPr>
        <b/>
        <sz val="11"/>
        <rFont val="Arial"/>
        <family val="2"/>
      </rPr>
      <t>) (€)</t>
    </r>
  </si>
  <si>
    <r>
      <rPr>
        <b/>
        <sz val="11"/>
        <rFont val="Arial"/>
        <family val="2"/>
      </rPr>
      <t xml:space="preserve">Dons en nature </t>
    </r>
    <r>
      <rPr>
        <i/>
        <sz val="11"/>
        <rFont val="Arial"/>
        <family val="2"/>
      </rPr>
      <t>(locaux, équipement, marchandises, services… estimés au prix du marché) </t>
    </r>
    <r>
      <rPr>
        <b/>
        <sz val="11"/>
        <rFont val="Arial"/>
        <family val="2"/>
      </rPr>
      <t>(€)</t>
    </r>
  </si>
  <si>
    <r>
      <t xml:space="preserve">Attention, lors de l'ajout d'une nouvelle ligne, </t>
    </r>
    <r>
      <rPr>
        <b/>
        <u val="single"/>
        <sz val="12"/>
        <color indexed="10"/>
        <rFont val="Arial"/>
        <family val="2"/>
      </rPr>
      <t>l'insérer en MILIEU de rubrique</t>
    </r>
    <r>
      <rPr>
        <b/>
        <sz val="11"/>
        <color indexed="10"/>
        <rFont val="Arial"/>
        <family val="2"/>
      </rPr>
      <t xml:space="preserve"> et non en fin de rubrique ! Penser à</t>
    </r>
    <r>
      <rPr>
        <b/>
        <u val="single"/>
        <sz val="11"/>
        <color indexed="10"/>
        <rFont val="Arial"/>
        <family val="2"/>
      </rPr>
      <t xml:space="preserve"> </t>
    </r>
    <r>
      <rPr>
        <b/>
        <u val="single"/>
        <sz val="12"/>
        <color indexed="10"/>
        <rFont val="Arial"/>
        <family val="2"/>
      </rPr>
      <t>étirer les formules</t>
    </r>
    <r>
      <rPr>
        <b/>
        <sz val="11"/>
        <color indexed="10"/>
        <rFont val="Arial"/>
        <family val="2"/>
      </rPr>
      <t xml:space="preserve"> !</t>
    </r>
  </si>
  <si>
    <r>
      <t xml:space="preserve">Attention, lors de l'ajout d'une nouvelle ligne, </t>
    </r>
    <r>
      <rPr>
        <b/>
        <u val="single"/>
        <sz val="10"/>
        <color indexed="10"/>
        <rFont val="Arial"/>
        <family val="2"/>
      </rPr>
      <t>l'insérer en MILIEU de rubrique</t>
    </r>
    <r>
      <rPr>
        <b/>
        <sz val="9"/>
        <color indexed="10"/>
        <rFont val="Arial"/>
        <family val="2"/>
      </rPr>
      <t xml:space="preserve"> et non en fin de rubrique ! Penser à </t>
    </r>
    <r>
      <rPr>
        <b/>
        <u val="single"/>
        <sz val="9"/>
        <color indexed="10"/>
        <rFont val="Arial"/>
        <family val="2"/>
      </rPr>
      <t>étirer les formules !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12"/>
        <rFont val="Arial"/>
        <family val="2"/>
      </rPr>
      <t>Attention, ne pas effacer les formules dans les cellules bleues !!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</si>
</sst>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  <numFmt numFmtId="174" formatCode="_-* #,##0.0\ &quot;€&quot;_-;\-* #,##0.0\ &quot;€&quot;_-;_-* &quot;-&quot;??\ &quot;€&quot;_-;_-@_-"/>
    <numFmt numFmtId="175" formatCode="_-* #,##0\ &quot;€&quot;_-;\-* #,##0\ &quot;€&quot;_-;_-* &quot;-&quot;??\ &quot;€&quot;_-;_-@_-"/>
    <numFmt numFmtId="176" formatCode="[$-40C]dddd\ d\ mmmm\ yyyy"/>
    <numFmt numFmtId="177" formatCode="[$-40C]d\-mmm\-yy;@"/>
    <numFmt numFmtId="178" formatCode="#,##0\ &quot;€&quot;"/>
    <numFmt numFmtId="179" formatCode="0.000"/>
    <numFmt numFmtId="180" formatCode="#,##0.000\ &quot;€&quot;"/>
    <numFmt numFmtId="181" formatCode="#,##0.00\ [$USD]"/>
    <numFmt numFmtId="182" formatCode="#,##0\ _€"/>
    <numFmt numFmtId="183" formatCode="#,##0\ [$USD]"/>
    <numFmt numFmtId="184" formatCode="#,##0.000"/>
    <numFmt numFmtId="185" formatCode="#,##0.000\ [$USD]"/>
    <numFmt numFmtId="186" formatCode="#,##0_ ;\-#,##0\ "/>
    <numFmt numFmtId="187" formatCode="dd/mm/yy;@"/>
    <numFmt numFmtId="188" formatCode="_-* #,##0.000\ &quot;€&quot;_-;\-* #,##0.000\ &quot;€&quot;_-;_-* &quot;-&quot;???\ &quot;€&quot;_-;_-@_-"/>
  </numFmts>
  <fonts count="172">
    <font>
      <sz val="9"/>
      <name val="Verdana"/>
      <family val="0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i/>
      <sz val="9.5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b/>
      <sz val="9"/>
      <name val="Geneva"/>
      <family val="2"/>
    </font>
    <font>
      <sz val="9"/>
      <name val="Geneva"/>
      <family val="2"/>
    </font>
    <font>
      <i/>
      <sz val="9"/>
      <color indexed="18"/>
      <name val="Arial"/>
      <family val="2"/>
    </font>
    <font>
      <i/>
      <sz val="8"/>
      <color indexed="18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.5"/>
      <color indexed="12"/>
      <name val="Arial"/>
      <family val="2"/>
    </font>
    <font>
      <sz val="9.5"/>
      <color indexed="12"/>
      <name val="Arial"/>
      <family val="2"/>
    </font>
    <font>
      <b/>
      <i/>
      <sz val="9.5"/>
      <color indexed="12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b/>
      <sz val="9"/>
      <color indexed="16"/>
      <name val="Arial"/>
      <family val="2"/>
    </font>
    <font>
      <b/>
      <sz val="9.5"/>
      <color indexed="16"/>
      <name val="Arial"/>
      <family val="2"/>
    </font>
    <font>
      <sz val="9.5"/>
      <color indexed="16"/>
      <name val="Arial"/>
      <family val="2"/>
    </font>
    <font>
      <b/>
      <i/>
      <sz val="9.5"/>
      <color indexed="16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10"/>
      <name val="Verdana"/>
      <family val="2"/>
    </font>
    <font>
      <sz val="8"/>
      <color indexed="16"/>
      <name val="Arial"/>
      <family val="2"/>
    </font>
    <font>
      <sz val="9"/>
      <color indexed="20"/>
      <name val="Verdana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.5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sz val="8.5"/>
      <name val="Arial"/>
      <family val="2"/>
    </font>
    <font>
      <u val="single"/>
      <sz val="8"/>
      <color indexed="10"/>
      <name val="Verdana"/>
      <family val="2"/>
    </font>
    <font>
      <i/>
      <u val="single"/>
      <sz val="9"/>
      <color indexed="10"/>
      <name val="Arial"/>
      <family val="2"/>
    </font>
    <font>
      <b/>
      <sz val="9"/>
      <color indexed="10"/>
      <name val="Verdana"/>
      <family val="2"/>
    </font>
    <font>
      <i/>
      <sz val="8"/>
      <color indexed="16"/>
      <name val="Arial"/>
      <family val="2"/>
    </font>
    <font>
      <b/>
      <i/>
      <sz val="8"/>
      <color indexed="16"/>
      <name val="Arial"/>
      <family val="2"/>
    </font>
    <font>
      <i/>
      <sz val="8"/>
      <name val="Verdana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b/>
      <sz val="9"/>
      <color indexed="8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b/>
      <i/>
      <sz val="9"/>
      <name val="Arial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9"/>
      <color indexed="10"/>
      <name val="Verdana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color indexed="9"/>
      <name val="Verdana"/>
      <family val="2"/>
    </font>
    <font>
      <b/>
      <sz val="9"/>
      <color indexed="52"/>
      <name val="Verdana"/>
      <family val="2"/>
    </font>
    <font>
      <sz val="9"/>
      <color indexed="52"/>
      <name val="Verdana"/>
      <family val="2"/>
    </font>
    <font>
      <sz val="9"/>
      <color indexed="62"/>
      <name val="Verdana"/>
      <family val="2"/>
    </font>
    <font>
      <sz val="9"/>
      <color indexed="60"/>
      <name val="Verdana"/>
      <family val="2"/>
    </font>
    <font>
      <sz val="9"/>
      <color indexed="17"/>
      <name val="Verdana"/>
      <family val="2"/>
    </font>
    <font>
      <b/>
      <sz val="9"/>
      <color indexed="63"/>
      <name val="Verdana"/>
      <family val="2"/>
    </font>
    <font>
      <i/>
      <sz val="9"/>
      <color indexed="23"/>
      <name val="Verdana"/>
      <family val="2"/>
    </font>
    <font>
      <b/>
      <sz val="9"/>
      <color indexed="9"/>
      <name val="Verdana"/>
      <family val="2"/>
    </font>
    <font>
      <sz val="9.5"/>
      <color indexed="10"/>
      <name val="Arial"/>
      <family val="2"/>
    </font>
    <font>
      <b/>
      <i/>
      <sz val="9.5"/>
      <color indexed="30"/>
      <name val="Arial"/>
      <family val="2"/>
    </font>
    <font>
      <b/>
      <i/>
      <sz val="9"/>
      <color indexed="23"/>
      <name val="Arial"/>
      <family val="2"/>
    </font>
    <font>
      <i/>
      <sz val="9.5"/>
      <color indexed="23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i/>
      <sz val="9.5"/>
      <color indexed="23"/>
      <name val="Arial"/>
      <family val="2"/>
    </font>
    <font>
      <b/>
      <i/>
      <sz val="8"/>
      <color indexed="23"/>
      <name val="Verdana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8"/>
      <color indexed="23"/>
      <name val="Arial"/>
      <family val="2"/>
    </font>
    <font>
      <b/>
      <sz val="12"/>
      <color indexed="8"/>
      <name val="Arial"/>
      <family val="2"/>
    </font>
    <font>
      <sz val="9"/>
      <color indexed="22"/>
      <name val="Arial"/>
      <family val="2"/>
    </font>
    <font>
      <sz val="8"/>
      <color indexed="22"/>
      <name val="Arial"/>
      <family val="2"/>
    </font>
    <font>
      <b/>
      <sz val="9.5"/>
      <color indexed="22"/>
      <name val="Arial"/>
      <family val="2"/>
    </font>
    <font>
      <b/>
      <i/>
      <sz val="9.5"/>
      <color indexed="22"/>
      <name val="Arial"/>
      <family val="2"/>
    </font>
    <font>
      <b/>
      <i/>
      <sz val="8"/>
      <color indexed="22"/>
      <name val="Arial"/>
      <family val="2"/>
    </font>
    <font>
      <b/>
      <sz val="8"/>
      <color indexed="22"/>
      <name val="Arial"/>
      <family val="2"/>
    </font>
    <font>
      <sz val="9"/>
      <color indexed="39"/>
      <name val="Arial"/>
      <family val="2"/>
    </font>
    <font>
      <b/>
      <sz val="9"/>
      <color indexed="39"/>
      <name val="Arial"/>
      <family val="2"/>
    </font>
    <font>
      <b/>
      <sz val="9.5"/>
      <color indexed="39"/>
      <name val="Arial"/>
      <family val="2"/>
    </font>
    <font>
      <sz val="9.5"/>
      <color indexed="39"/>
      <name val="Arial"/>
      <family val="2"/>
    </font>
    <font>
      <b/>
      <i/>
      <sz val="9.5"/>
      <color indexed="39"/>
      <name val="Arial"/>
      <family val="2"/>
    </font>
    <font>
      <sz val="8"/>
      <color indexed="39"/>
      <name val="Arial"/>
      <family val="2"/>
    </font>
    <font>
      <b/>
      <sz val="8"/>
      <color indexed="39"/>
      <name val="Arial"/>
      <family val="2"/>
    </font>
    <font>
      <b/>
      <sz val="9"/>
      <color indexed="22"/>
      <name val="Arial"/>
      <family val="2"/>
    </font>
    <font>
      <i/>
      <sz val="8"/>
      <color indexed="55"/>
      <name val="Arial"/>
      <family val="2"/>
    </font>
    <font>
      <b/>
      <sz val="9.5"/>
      <color indexed="8"/>
      <name val="Arial"/>
      <family val="2"/>
    </font>
    <font>
      <sz val="8"/>
      <color indexed="30"/>
      <name val="Arial"/>
      <family val="2"/>
    </font>
    <font>
      <i/>
      <sz val="9"/>
      <color indexed="55"/>
      <name val="Arial"/>
      <family val="2"/>
    </font>
    <font>
      <i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b/>
      <u val="single"/>
      <sz val="11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sz val="9"/>
      <color rgb="FFFF0000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sz val="9"/>
      <color rgb="FF3F3F76"/>
      <name val="Verdana"/>
      <family val="2"/>
    </font>
    <font>
      <sz val="9"/>
      <color rgb="FF9C6500"/>
      <name val="Verdana"/>
      <family val="2"/>
    </font>
    <font>
      <sz val="9"/>
      <color rgb="FF006100"/>
      <name val="Verdana"/>
      <family val="2"/>
    </font>
    <font>
      <b/>
      <sz val="9"/>
      <color rgb="FF3F3F3F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b/>
      <sz val="9"/>
      <color theme="0"/>
      <name val="Verdana"/>
      <family val="2"/>
    </font>
    <font>
      <sz val="9.5"/>
      <color rgb="FFFF0000"/>
      <name val="Arial"/>
      <family val="2"/>
    </font>
    <font>
      <sz val="9"/>
      <color rgb="FFFF0000"/>
      <name val="Arial"/>
      <family val="2"/>
    </font>
    <font>
      <sz val="9.5"/>
      <color theme="1"/>
      <name val="Arial"/>
      <family val="2"/>
    </font>
    <font>
      <b/>
      <i/>
      <sz val="9.5"/>
      <color rgb="FF0070C0"/>
      <name val="Arial"/>
      <family val="2"/>
    </font>
    <font>
      <b/>
      <sz val="9"/>
      <color rgb="FFFF0000"/>
      <name val="Verdana"/>
      <family val="2"/>
    </font>
    <font>
      <b/>
      <i/>
      <sz val="9"/>
      <color theme="0" tint="-0.4999699890613556"/>
      <name val="Arial"/>
      <family val="2"/>
    </font>
    <font>
      <i/>
      <sz val="9.5"/>
      <color theme="0" tint="-0.4999699890613556"/>
      <name val="Arial"/>
      <family val="2"/>
    </font>
    <font>
      <i/>
      <sz val="9"/>
      <color theme="0" tint="-0.4999699890613556"/>
      <name val="Arial"/>
      <family val="2"/>
    </font>
    <font>
      <i/>
      <sz val="8"/>
      <color theme="0" tint="-0.4999699890613556"/>
      <name val="Arial"/>
      <family val="2"/>
    </font>
    <font>
      <b/>
      <i/>
      <sz val="9.5"/>
      <color theme="0" tint="-0.4999699890613556"/>
      <name val="Arial"/>
      <family val="2"/>
    </font>
    <font>
      <b/>
      <i/>
      <sz val="8"/>
      <color theme="0" tint="-0.4999699890613556"/>
      <name val="Verdana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theme="0" tint="-0.4999699890613556"/>
      <name val="Arial"/>
      <family val="2"/>
    </font>
    <font>
      <i/>
      <sz val="9"/>
      <color theme="0" tint="-0.4999699890613556"/>
      <name val="Verdana"/>
      <family val="2"/>
    </font>
    <font>
      <b/>
      <sz val="12"/>
      <color theme="1"/>
      <name val="Arial"/>
      <family val="2"/>
    </font>
    <font>
      <sz val="9"/>
      <color theme="0" tint="-0.24997000396251678"/>
      <name val="Arial"/>
      <family val="2"/>
    </font>
    <font>
      <sz val="8"/>
      <color theme="0" tint="-0.24997000396251678"/>
      <name val="Arial"/>
      <family val="2"/>
    </font>
    <font>
      <b/>
      <sz val="9.5"/>
      <color theme="0" tint="-0.24997000396251678"/>
      <name val="Arial"/>
      <family val="2"/>
    </font>
    <font>
      <b/>
      <i/>
      <sz val="9.5"/>
      <color theme="0" tint="-0.24997000396251678"/>
      <name val="Arial"/>
      <family val="2"/>
    </font>
    <font>
      <b/>
      <i/>
      <sz val="8"/>
      <color theme="0" tint="-0.24997000396251678"/>
      <name val="Arial"/>
      <family val="2"/>
    </font>
    <font>
      <b/>
      <sz val="8"/>
      <color theme="0" tint="-0.24997000396251678"/>
      <name val="Arial"/>
      <family val="2"/>
    </font>
    <font>
      <sz val="9"/>
      <color rgb="FF0432FF"/>
      <name val="Arial"/>
      <family val="2"/>
    </font>
    <font>
      <b/>
      <sz val="9"/>
      <color rgb="FF0432FF"/>
      <name val="Arial"/>
      <family val="2"/>
    </font>
    <font>
      <b/>
      <sz val="9.5"/>
      <color rgb="FF0432FF"/>
      <name val="Arial"/>
      <family val="2"/>
    </font>
    <font>
      <sz val="9.5"/>
      <color rgb="FF0432FF"/>
      <name val="Arial"/>
      <family val="2"/>
    </font>
    <font>
      <b/>
      <i/>
      <sz val="9.5"/>
      <color rgb="FF0432FF"/>
      <name val="Arial"/>
      <family val="2"/>
    </font>
    <font>
      <sz val="8"/>
      <color rgb="FF0432FF"/>
      <name val="Arial"/>
      <family val="2"/>
    </font>
    <font>
      <b/>
      <sz val="8"/>
      <color rgb="FF0432FF"/>
      <name val="Arial"/>
      <family val="2"/>
    </font>
    <font>
      <b/>
      <sz val="9"/>
      <color theme="0" tint="-0.24997000396251678"/>
      <name val="Arial"/>
      <family val="2"/>
    </font>
    <font>
      <i/>
      <sz val="8"/>
      <color theme="0" tint="-0.3499799966812134"/>
      <name val="Arial"/>
      <family val="2"/>
    </font>
    <font>
      <b/>
      <sz val="9.5"/>
      <color theme="1"/>
      <name val="Arial"/>
      <family val="2"/>
    </font>
    <font>
      <sz val="8"/>
      <color rgb="FF0070C0"/>
      <name val="Arial"/>
      <family val="2"/>
    </font>
    <font>
      <b/>
      <sz val="11"/>
      <color rgb="FFC00000"/>
      <name val="Arial"/>
      <family val="2"/>
    </font>
    <font>
      <i/>
      <sz val="9"/>
      <color theme="0" tint="-0.3499799966812134"/>
      <name val="Arial"/>
      <family val="2"/>
    </font>
    <font>
      <i/>
      <sz val="9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32FF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ck"/>
      <right style="medium"/>
      <top style="dotted"/>
      <bottom style="medium"/>
    </border>
    <border>
      <left>
        <color indexed="63"/>
      </left>
      <right style="thick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5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3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0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15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4" fillId="0" borderId="0" applyNumberFormat="0" applyFill="0" applyBorder="0" applyAlignment="0" applyProtection="0"/>
    <xf numFmtId="0" fontId="125" fillId="23" borderId="1" applyNumberFormat="0" applyAlignment="0" applyProtection="0"/>
    <xf numFmtId="0" fontId="126" fillId="0" borderId="2" applyNumberFormat="0" applyFill="0" applyAlignment="0" applyProtection="0"/>
    <xf numFmtId="0" fontId="127" fillId="24" borderId="1" applyNumberFormat="0" applyAlignment="0" applyProtection="0"/>
    <xf numFmtId="44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8" fillId="26" borderId="0" applyNumberFormat="0" applyBorder="0" applyAlignment="0" applyProtection="0"/>
    <xf numFmtId="0" fontId="31" fillId="0" borderId="0">
      <alignment/>
      <protection/>
    </xf>
    <xf numFmtId="0" fontId="60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129" fillId="28" borderId="0" applyNumberFormat="0" applyBorder="0" applyAlignment="0" applyProtection="0"/>
    <xf numFmtId="0" fontId="130" fillId="23" borderId="4" applyNumberFormat="0" applyAlignment="0" applyProtection="0"/>
    <xf numFmtId="0" fontId="1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32" fillId="0" borderId="8" applyNumberFormat="0" applyFill="0" applyAlignment="0" applyProtection="0"/>
    <xf numFmtId="0" fontId="133" fillId="29" borderId="9" applyNumberFormat="0" applyAlignment="0" applyProtection="0"/>
  </cellStyleXfs>
  <cellXfs count="9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5" fontId="2" fillId="0" borderId="10" xfId="43" applyNumberFormat="1" applyFont="1" applyBorder="1" applyAlignment="1">
      <alignment horizontal="right" vertical="center" wrapText="1"/>
    </xf>
    <xf numFmtId="175" fontId="2" fillId="0" borderId="11" xfId="43" applyNumberFormat="1" applyFont="1" applyBorder="1" applyAlignment="1">
      <alignment horizontal="right" vertical="center" wrapText="1"/>
    </xf>
    <xf numFmtId="175" fontId="2" fillId="0" borderId="14" xfId="43" applyNumberFormat="1" applyFont="1" applyBorder="1" applyAlignment="1">
      <alignment horizontal="right" vertical="center" wrapText="1"/>
    </xf>
    <xf numFmtId="175" fontId="2" fillId="0" borderId="15" xfId="43" applyNumberFormat="1" applyFont="1" applyBorder="1" applyAlignment="1">
      <alignment horizontal="right" vertical="center" wrapText="1"/>
    </xf>
    <xf numFmtId="175" fontId="2" fillId="0" borderId="16" xfId="43" applyNumberFormat="1" applyFont="1" applyBorder="1" applyAlignment="1">
      <alignment horizontal="right" vertical="center" wrapText="1"/>
    </xf>
    <xf numFmtId="175" fontId="2" fillId="30" borderId="14" xfId="43" applyNumberFormat="1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/>
    </xf>
    <xf numFmtId="0" fontId="2" fillId="31" borderId="0" xfId="0" applyFont="1" applyFill="1" applyBorder="1" applyAlignment="1">
      <alignment horizontal="center" vertical="center"/>
    </xf>
    <xf numFmtId="3" fontId="2" fillId="31" borderId="0" xfId="0" applyNumberFormat="1" applyFont="1" applyFill="1" applyBorder="1" applyAlignment="1">
      <alignment horizontal="right" vertical="center"/>
    </xf>
    <xf numFmtId="175" fontId="2" fillId="31" borderId="0" xfId="43" applyNumberFormat="1" applyFont="1" applyFill="1" applyBorder="1" applyAlignment="1">
      <alignment horizontal="right" vertical="center"/>
    </xf>
    <xf numFmtId="0" fontId="2" fillId="31" borderId="0" xfId="0" applyFont="1" applyFill="1" applyBorder="1" applyAlignment="1">
      <alignment horizontal="left" vertical="center"/>
    </xf>
    <xf numFmtId="0" fontId="4" fillId="31" borderId="17" xfId="0" applyFont="1" applyFill="1" applyBorder="1" applyAlignment="1">
      <alignment horizontal="center" vertical="center" wrapText="1"/>
    </xf>
    <xf numFmtId="3" fontId="3" fillId="31" borderId="17" xfId="0" applyNumberFormat="1" applyFont="1" applyFill="1" applyBorder="1" applyAlignment="1">
      <alignment horizontal="center" vertical="center" wrapText="1"/>
    </xf>
    <xf numFmtId="0" fontId="3" fillId="31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horizontal="left" vertical="center" wrapText="1"/>
    </xf>
    <xf numFmtId="0" fontId="4" fillId="31" borderId="0" xfId="0" applyFont="1" applyFill="1" applyBorder="1" applyAlignment="1">
      <alignment horizontal="center" vertical="center"/>
    </xf>
    <xf numFmtId="3" fontId="5" fillId="31" borderId="0" xfId="0" applyNumberFormat="1" applyFont="1" applyFill="1" applyBorder="1" applyAlignment="1">
      <alignment horizontal="right" vertical="center"/>
    </xf>
    <xf numFmtId="175" fontId="2" fillId="31" borderId="18" xfId="43" applyNumberFormat="1" applyFont="1" applyFill="1" applyBorder="1" applyAlignment="1">
      <alignment horizontal="center" vertical="center"/>
    </xf>
    <xf numFmtId="175" fontId="3" fillId="31" borderId="0" xfId="43" applyNumberFormat="1" applyFont="1" applyFill="1" applyBorder="1" applyAlignment="1">
      <alignment horizontal="right" vertical="center"/>
    </xf>
    <xf numFmtId="0" fontId="0" fillId="31" borderId="0" xfId="0" applyFill="1" applyAlignment="1">
      <alignment vertical="center"/>
    </xf>
    <xf numFmtId="0" fontId="11" fillId="31" borderId="0" xfId="0" applyFont="1" applyFill="1" applyAlignment="1">
      <alignment/>
    </xf>
    <xf numFmtId="0" fontId="15" fillId="0" borderId="10" xfId="0" applyFont="1" applyBorder="1" applyAlignment="1">
      <alignment vertical="center" wrapText="1"/>
    </xf>
    <xf numFmtId="175" fontId="15" fillId="0" borderId="10" xfId="43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vertical="center" wrapText="1"/>
    </xf>
    <xf numFmtId="175" fontId="15" fillId="0" borderId="11" xfId="43" applyNumberFormat="1" applyFont="1" applyBorder="1" applyAlignment="1">
      <alignment horizontal="right" vertical="center" wrapText="1"/>
    </xf>
    <xf numFmtId="175" fontId="2" fillId="30" borderId="0" xfId="43" applyNumberFormat="1" applyFont="1" applyFill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5" fontId="17" fillId="31" borderId="20" xfId="43" applyNumberFormat="1" applyFont="1" applyFill="1" applyBorder="1" applyAlignment="1">
      <alignment horizontal="center" vertical="center" wrapText="1"/>
    </xf>
    <xf numFmtId="175" fontId="17" fillId="31" borderId="20" xfId="43" applyNumberFormat="1" applyFont="1" applyFill="1" applyBorder="1" applyAlignment="1">
      <alignment horizontal="right" vertical="center"/>
    </xf>
    <xf numFmtId="0" fontId="20" fillId="31" borderId="0" xfId="0" applyFont="1" applyFill="1" applyBorder="1" applyAlignment="1">
      <alignment vertical="center"/>
    </xf>
    <xf numFmtId="0" fontId="20" fillId="31" borderId="21" xfId="0" applyFont="1" applyFill="1" applyBorder="1" applyAlignment="1">
      <alignment vertical="center"/>
    </xf>
    <xf numFmtId="175" fontId="19" fillId="31" borderId="22" xfId="43" applyNumberFormat="1" applyFont="1" applyFill="1" applyBorder="1" applyAlignment="1">
      <alignment horizontal="right" vertical="center"/>
    </xf>
    <xf numFmtId="175" fontId="17" fillId="31" borderId="22" xfId="43" applyNumberFormat="1" applyFont="1" applyFill="1" applyBorder="1" applyAlignment="1">
      <alignment horizontal="right" vertical="center"/>
    </xf>
    <xf numFmtId="175" fontId="20" fillId="31" borderId="23" xfId="43" applyNumberFormat="1" applyFont="1" applyFill="1" applyBorder="1" applyAlignment="1">
      <alignment horizontal="right" vertical="center"/>
    </xf>
    <xf numFmtId="0" fontId="5" fillId="31" borderId="21" xfId="0" applyFont="1" applyFill="1" applyBorder="1" applyAlignment="1">
      <alignment vertical="center" wrapText="1"/>
    </xf>
    <xf numFmtId="0" fontId="2" fillId="31" borderId="0" xfId="0" applyFont="1" applyFill="1" applyBorder="1" applyAlignment="1">
      <alignment vertical="center" wrapText="1"/>
    </xf>
    <xf numFmtId="183" fontId="2" fillId="31" borderId="0" xfId="0" applyNumberFormat="1" applyFont="1" applyFill="1" applyBorder="1" applyAlignment="1">
      <alignment vertical="center" wrapText="1"/>
    </xf>
    <xf numFmtId="178" fontId="2" fillId="31" borderId="0" xfId="0" applyNumberFormat="1" applyFont="1" applyFill="1" applyBorder="1" applyAlignment="1">
      <alignment vertical="center" wrapText="1"/>
    </xf>
    <xf numFmtId="183" fontId="2" fillId="31" borderId="0" xfId="43" applyNumberFormat="1" applyFont="1" applyFill="1" applyBorder="1" applyAlignment="1">
      <alignment horizontal="right" vertical="center" wrapText="1"/>
    </xf>
    <xf numFmtId="178" fontId="23" fillId="31" borderId="0" xfId="0" applyNumberFormat="1" applyFont="1" applyFill="1" applyBorder="1" applyAlignment="1">
      <alignment vertical="center" wrapText="1"/>
    </xf>
    <xf numFmtId="178" fontId="23" fillId="31" borderId="0" xfId="43" applyNumberFormat="1" applyFont="1" applyFill="1" applyBorder="1" applyAlignment="1">
      <alignment horizontal="right" vertical="center" wrapText="1"/>
    </xf>
    <xf numFmtId="178" fontId="23" fillId="31" borderId="0" xfId="43" applyNumberFormat="1" applyFont="1" applyFill="1" applyBorder="1" applyAlignment="1">
      <alignment vertical="center" wrapText="1"/>
    </xf>
    <xf numFmtId="183" fontId="3" fillId="31" borderId="0" xfId="0" applyNumberFormat="1" applyFont="1" applyFill="1" applyBorder="1" applyAlignment="1">
      <alignment vertical="center" wrapText="1"/>
    </xf>
    <xf numFmtId="0" fontId="3" fillId="31" borderId="0" xfId="0" applyFont="1" applyFill="1" applyBorder="1" applyAlignment="1">
      <alignment vertical="center" wrapText="1"/>
    </xf>
    <xf numFmtId="178" fontId="26" fillId="31" borderId="0" xfId="0" applyNumberFormat="1" applyFont="1" applyFill="1" applyBorder="1" applyAlignment="1">
      <alignment vertical="center" wrapText="1"/>
    </xf>
    <xf numFmtId="178" fontId="27" fillId="31" borderId="24" xfId="43" applyNumberFormat="1" applyFont="1" applyFill="1" applyBorder="1" applyAlignment="1">
      <alignment horizontal="center" vertical="center" wrapText="1"/>
    </xf>
    <xf numFmtId="0" fontId="27" fillId="31" borderId="25" xfId="0" applyFont="1" applyFill="1" applyBorder="1" applyAlignment="1">
      <alignment horizontal="left" vertical="center" wrapText="1"/>
    </xf>
    <xf numFmtId="0" fontId="27" fillId="31" borderId="26" xfId="0" applyFont="1" applyFill="1" applyBorder="1" applyAlignment="1">
      <alignment horizontal="left" vertical="center" wrapText="1"/>
    </xf>
    <xf numFmtId="0" fontId="28" fillId="31" borderId="26" xfId="0" applyFont="1" applyFill="1" applyBorder="1" applyAlignment="1">
      <alignment horizontal="center" vertical="center" wrapText="1"/>
    </xf>
    <xf numFmtId="178" fontId="28" fillId="31" borderId="26" xfId="0" applyNumberFormat="1" applyFont="1" applyFill="1" applyBorder="1" applyAlignment="1">
      <alignment horizontal="right" vertical="center" wrapText="1"/>
    </xf>
    <xf numFmtId="0" fontId="28" fillId="31" borderId="26" xfId="0" applyFont="1" applyFill="1" applyBorder="1" applyAlignment="1">
      <alignment horizontal="left" vertical="center" wrapText="1"/>
    </xf>
    <xf numFmtId="18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8" fontId="23" fillId="0" borderId="0" xfId="0" applyNumberFormat="1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83" fontId="5" fillId="0" borderId="0" xfId="0" applyNumberFormat="1" applyFont="1" applyBorder="1" applyAlignment="1">
      <alignment horizontal="right" vertical="center" wrapText="1"/>
    </xf>
    <xf numFmtId="183" fontId="4" fillId="0" borderId="0" xfId="43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 wrapText="1"/>
    </xf>
    <xf numFmtId="178" fontId="28" fillId="0" borderId="0" xfId="0" applyNumberFormat="1" applyFont="1" applyBorder="1" applyAlignment="1">
      <alignment horizontal="right" vertical="center" wrapText="1"/>
    </xf>
    <xf numFmtId="178" fontId="27" fillId="0" borderId="0" xfId="43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183" fontId="2" fillId="0" borderId="18" xfId="43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 wrapText="1"/>
    </xf>
    <xf numFmtId="0" fontId="23" fillId="0" borderId="26" xfId="0" applyNumberFormat="1" applyFont="1" applyBorder="1" applyAlignment="1">
      <alignment horizontal="center" vertical="center" wrapText="1"/>
    </xf>
    <xf numFmtId="9" fontId="20" fillId="0" borderId="28" xfId="55" applyNumberFormat="1" applyFont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right" vertical="center" wrapText="1"/>
    </xf>
    <xf numFmtId="183" fontId="2" fillId="0" borderId="0" xfId="43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left" vertical="center" wrapText="1"/>
    </xf>
    <xf numFmtId="178" fontId="23" fillId="0" borderId="0" xfId="0" applyNumberFormat="1" applyFont="1" applyBorder="1" applyAlignment="1">
      <alignment horizontal="right" vertical="center" wrapText="1"/>
    </xf>
    <xf numFmtId="178" fontId="23" fillId="0" borderId="0" xfId="43" applyNumberFormat="1" applyFont="1" applyBorder="1" applyAlignment="1">
      <alignment horizontal="right" vertical="center" wrapText="1"/>
    </xf>
    <xf numFmtId="175" fontId="4" fillId="31" borderId="17" xfId="43" applyNumberFormat="1" applyFont="1" applyFill="1" applyBorder="1" applyAlignment="1">
      <alignment horizontal="center" vertical="center" wrapText="1"/>
    </xf>
    <xf numFmtId="175" fontId="5" fillId="31" borderId="26" xfId="43" applyNumberFormat="1" applyFont="1" applyFill="1" applyBorder="1" applyAlignment="1">
      <alignment horizontal="right" vertical="center"/>
    </xf>
    <xf numFmtId="175" fontId="5" fillId="31" borderId="0" xfId="43" applyNumberFormat="1" applyFont="1" applyFill="1" applyBorder="1" applyAlignment="1">
      <alignment horizontal="right" vertical="center"/>
    </xf>
    <xf numFmtId="175" fontId="20" fillId="31" borderId="27" xfId="43" applyNumberFormat="1" applyFont="1" applyFill="1" applyBorder="1" applyAlignment="1">
      <alignment horizontal="center" vertical="center"/>
    </xf>
    <xf numFmtId="175" fontId="20" fillId="31" borderId="0" xfId="43" applyNumberFormat="1" applyFont="1" applyFill="1" applyBorder="1" applyAlignment="1">
      <alignment horizontal="right" vertical="center"/>
    </xf>
    <xf numFmtId="175" fontId="20" fillId="31" borderId="29" xfId="43" applyNumberFormat="1" applyFont="1" applyFill="1" applyBorder="1" applyAlignment="1">
      <alignment horizontal="right" vertical="center"/>
    </xf>
    <xf numFmtId="9" fontId="20" fillId="31" borderId="26" xfId="55" applyFont="1" applyFill="1" applyBorder="1" applyAlignment="1">
      <alignment horizontal="center" vertical="center"/>
    </xf>
    <xf numFmtId="183" fontId="4" fillId="31" borderId="17" xfId="43" applyNumberFormat="1" applyFont="1" applyFill="1" applyBorder="1" applyAlignment="1">
      <alignment horizontal="center" vertical="center" wrapText="1"/>
    </xf>
    <xf numFmtId="183" fontId="17" fillId="31" borderId="30" xfId="43" applyNumberFormat="1" applyFont="1" applyFill="1" applyBorder="1" applyAlignment="1">
      <alignment horizontal="center" vertical="center" wrapText="1"/>
    </xf>
    <xf numFmtId="3" fontId="28" fillId="0" borderId="26" xfId="0" applyNumberFormat="1" applyFont="1" applyBorder="1" applyAlignment="1">
      <alignment horizontal="center" vertical="center" wrapText="1"/>
    </xf>
    <xf numFmtId="178" fontId="28" fillId="31" borderId="31" xfId="0" applyNumberFormat="1" applyFont="1" applyFill="1" applyBorder="1" applyAlignment="1">
      <alignment horizontal="right" vertical="center" wrapText="1"/>
    </xf>
    <xf numFmtId="178" fontId="28" fillId="31" borderId="32" xfId="43" applyNumberFormat="1" applyFont="1" applyFill="1" applyBorder="1" applyAlignment="1">
      <alignment horizontal="right" vertical="center" wrapText="1"/>
    </xf>
    <xf numFmtId="178" fontId="28" fillId="31" borderId="33" xfId="43" applyNumberFormat="1" applyFont="1" applyFill="1" applyBorder="1" applyAlignment="1">
      <alignment horizontal="right" vertical="center" wrapText="1"/>
    </xf>
    <xf numFmtId="178" fontId="28" fillId="0" borderId="32" xfId="43" applyNumberFormat="1" applyFont="1" applyBorder="1" applyAlignment="1">
      <alignment horizontal="right" vertical="center" wrapText="1"/>
    </xf>
    <xf numFmtId="178" fontId="28" fillId="0" borderId="33" xfId="43" applyNumberFormat="1" applyFont="1" applyBorder="1" applyAlignment="1">
      <alignment horizontal="right" vertical="center" wrapText="1"/>
    </xf>
    <xf numFmtId="9" fontId="23" fillId="0" borderId="31" xfId="55" applyFont="1" applyBorder="1" applyAlignment="1">
      <alignment horizontal="center" vertical="center" wrapText="1"/>
    </xf>
    <xf numFmtId="178" fontId="28" fillId="31" borderId="3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 quotePrefix="1">
      <alignment vertical="center" wrapText="1"/>
    </xf>
    <xf numFmtId="0" fontId="2" fillId="0" borderId="13" xfId="0" applyFont="1" applyBorder="1" applyAlignment="1" quotePrefix="1">
      <alignment vertical="center" wrapText="1"/>
    </xf>
    <xf numFmtId="0" fontId="15" fillId="0" borderId="34" xfId="0" applyFont="1" applyBorder="1" applyAlignment="1">
      <alignment vertical="center" wrapText="1"/>
    </xf>
    <xf numFmtId="0" fontId="2" fillId="0" borderId="12" xfId="0" applyFont="1" applyBorder="1" applyAlignment="1" quotePrefix="1">
      <alignment vertical="center" wrapText="1"/>
    </xf>
    <xf numFmtId="175" fontId="2" fillId="30" borderId="35" xfId="43" applyNumberFormat="1" applyFont="1" applyFill="1" applyBorder="1" applyAlignment="1">
      <alignment vertical="center" wrapText="1"/>
    </xf>
    <xf numFmtId="175" fontId="2" fillId="0" borderId="32" xfId="43" applyNumberFormat="1" applyFont="1" applyBorder="1" applyAlignment="1">
      <alignment horizontal="right" vertical="center" wrapText="1"/>
    </xf>
    <xf numFmtId="175" fontId="2" fillId="0" borderId="13" xfId="43" applyNumberFormat="1" applyFont="1" applyBorder="1" applyAlignment="1">
      <alignment horizontal="right" vertical="center" wrapText="1"/>
    </xf>
    <xf numFmtId="175" fontId="2" fillId="0" borderId="36" xfId="43" applyNumberFormat="1" applyFont="1" applyBorder="1" applyAlignment="1">
      <alignment horizontal="right" vertical="center" wrapText="1"/>
    </xf>
    <xf numFmtId="175" fontId="15" fillId="0" borderId="12" xfId="43" applyNumberFormat="1" applyFont="1" applyBorder="1" applyAlignment="1">
      <alignment horizontal="right" vertical="center" wrapText="1"/>
    </xf>
    <xf numFmtId="0" fontId="15" fillId="0" borderId="37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175" fontId="2" fillId="0" borderId="23" xfId="43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 wrapText="1"/>
    </xf>
    <xf numFmtId="175" fontId="2" fillId="0" borderId="38" xfId="43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43" fillId="31" borderId="0" xfId="0" applyFont="1" applyFill="1" applyBorder="1" applyAlignment="1">
      <alignment vertical="center"/>
    </xf>
    <xf numFmtId="0" fontId="5" fillId="23" borderId="25" xfId="0" applyFont="1" applyFill="1" applyBorder="1" applyAlignment="1">
      <alignment horizontal="center" vertical="center" wrapText="1"/>
    </xf>
    <xf numFmtId="3" fontId="5" fillId="23" borderId="25" xfId="0" applyNumberFormat="1" applyFont="1" applyFill="1" applyBorder="1" applyAlignment="1">
      <alignment horizontal="right" vertical="center" wrapText="1"/>
    </xf>
    <xf numFmtId="182" fontId="5" fillId="23" borderId="25" xfId="0" applyNumberFormat="1" applyFont="1" applyFill="1" applyBorder="1" applyAlignment="1">
      <alignment horizontal="right" vertical="center" wrapText="1"/>
    </xf>
    <xf numFmtId="182" fontId="18" fillId="23" borderId="39" xfId="43" applyNumberFormat="1" applyFont="1" applyFill="1" applyBorder="1" applyAlignment="1">
      <alignment horizontal="right" vertical="center" wrapText="1"/>
    </xf>
    <xf numFmtId="0" fontId="5" fillId="23" borderId="26" xfId="0" applyFont="1" applyFill="1" applyBorder="1" applyAlignment="1">
      <alignment horizontal="center" vertical="center" wrapText="1"/>
    </xf>
    <xf numFmtId="3" fontId="5" fillId="23" borderId="26" xfId="0" applyNumberFormat="1" applyFont="1" applyFill="1" applyBorder="1" applyAlignment="1">
      <alignment horizontal="right" vertical="center" wrapText="1"/>
    </xf>
    <xf numFmtId="182" fontId="5" fillId="23" borderId="26" xfId="0" applyNumberFormat="1" applyFont="1" applyFill="1" applyBorder="1" applyAlignment="1">
      <alignment horizontal="right" vertical="center" wrapText="1"/>
    </xf>
    <xf numFmtId="182" fontId="18" fillId="23" borderId="40" xfId="43" applyNumberFormat="1" applyFont="1" applyFill="1" applyBorder="1" applyAlignment="1">
      <alignment horizontal="right" vertical="center" wrapText="1"/>
    </xf>
    <xf numFmtId="183" fontId="5" fillId="23" borderId="41" xfId="43" applyNumberFormat="1" applyFont="1" applyFill="1" applyBorder="1" applyAlignment="1">
      <alignment horizontal="right" vertical="center" wrapText="1"/>
    </xf>
    <xf numFmtId="183" fontId="5" fillId="23" borderId="25" xfId="43" applyNumberFormat="1" applyFont="1" applyFill="1" applyBorder="1" applyAlignment="1">
      <alignment horizontal="right" vertical="center" wrapText="1"/>
    </xf>
    <xf numFmtId="183" fontId="5" fillId="23" borderId="42" xfId="43" applyNumberFormat="1" applyFont="1" applyFill="1" applyBorder="1" applyAlignment="1">
      <alignment horizontal="right" vertical="center" wrapText="1"/>
    </xf>
    <xf numFmtId="183" fontId="18" fillId="23" borderId="43" xfId="43" applyNumberFormat="1" applyFont="1" applyFill="1" applyBorder="1" applyAlignment="1">
      <alignment horizontal="right" vertical="center" wrapText="1"/>
    </xf>
    <xf numFmtId="183" fontId="5" fillId="23" borderId="44" xfId="43" applyNumberFormat="1" applyFont="1" applyFill="1" applyBorder="1" applyAlignment="1">
      <alignment horizontal="right" vertical="center" wrapText="1"/>
    </xf>
    <xf numFmtId="183" fontId="5" fillId="23" borderId="26" xfId="43" applyNumberFormat="1" applyFont="1" applyFill="1" applyBorder="1" applyAlignment="1">
      <alignment horizontal="right" vertical="center" wrapText="1"/>
    </xf>
    <xf numFmtId="183" fontId="5" fillId="23" borderId="31" xfId="43" applyNumberFormat="1" applyFont="1" applyFill="1" applyBorder="1" applyAlignment="1">
      <alignment horizontal="right" vertical="center" wrapText="1"/>
    </xf>
    <xf numFmtId="183" fontId="18" fillId="23" borderId="32" xfId="43" applyNumberFormat="1" applyFont="1" applyFill="1" applyBorder="1" applyAlignment="1">
      <alignment horizontal="right" vertical="center" wrapText="1"/>
    </xf>
    <xf numFmtId="0" fontId="28" fillId="23" borderId="25" xfId="0" applyFont="1" applyFill="1" applyBorder="1" applyAlignment="1">
      <alignment horizontal="center" vertical="center" wrapText="1"/>
    </xf>
    <xf numFmtId="3" fontId="28" fillId="23" borderId="25" xfId="0" applyNumberFormat="1" applyFont="1" applyFill="1" applyBorder="1" applyAlignment="1">
      <alignment horizontal="right" vertical="center" wrapText="1"/>
    </xf>
    <xf numFmtId="178" fontId="28" fillId="23" borderId="42" xfId="0" applyNumberFormat="1" applyFont="1" applyFill="1" applyBorder="1" applyAlignment="1">
      <alignment horizontal="right" vertical="center" wrapText="1"/>
    </xf>
    <xf numFmtId="178" fontId="28" fillId="23" borderId="43" xfId="43" applyNumberFormat="1" applyFont="1" applyFill="1" applyBorder="1" applyAlignment="1">
      <alignment horizontal="right" vertical="center" wrapText="1"/>
    </xf>
    <xf numFmtId="0" fontId="28" fillId="23" borderId="26" xfId="0" applyFont="1" applyFill="1" applyBorder="1" applyAlignment="1">
      <alignment horizontal="center" vertical="center" wrapText="1"/>
    </xf>
    <xf numFmtId="3" fontId="28" fillId="23" borderId="26" xfId="0" applyNumberFormat="1" applyFont="1" applyFill="1" applyBorder="1" applyAlignment="1">
      <alignment horizontal="right" vertical="center" wrapText="1"/>
    </xf>
    <xf numFmtId="178" fontId="28" fillId="23" borderId="31" xfId="0" applyNumberFormat="1" applyFont="1" applyFill="1" applyBorder="1" applyAlignment="1">
      <alignment horizontal="right" vertical="center" wrapText="1"/>
    </xf>
    <xf numFmtId="178" fontId="28" fillId="23" borderId="32" xfId="43" applyNumberFormat="1" applyFont="1" applyFill="1" applyBorder="1" applyAlignment="1">
      <alignment horizontal="right" vertical="center" wrapText="1"/>
    </xf>
    <xf numFmtId="178" fontId="28" fillId="23" borderId="45" xfId="43" applyNumberFormat="1" applyFont="1" applyFill="1" applyBorder="1" applyAlignment="1">
      <alignment horizontal="right" vertical="center" wrapText="1"/>
    </xf>
    <xf numFmtId="178" fontId="28" fillId="23" borderId="42" xfId="43" applyNumberFormat="1" applyFont="1" applyFill="1" applyBorder="1" applyAlignment="1">
      <alignment horizontal="right" vertical="center" wrapText="1"/>
    </xf>
    <xf numFmtId="178" fontId="28" fillId="23" borderId="39" xfId="43" applyNumberFormat="1" applyFont="1" applyFill="1" applyBorder="1" applyAlignment="1">
      <alignment horizontal="right" vertical="center" wrapText="1"/>
    </xf>
    <xf numFmtId="178" fontId="28" fillId="23" borderId="46" xfId="43" applyNumberFormat="1" applyFont="1" applyFill="1" applyBorder="1" applyAlignment="1">
      <alignment horizontal="right" vertical="center" wrapText="1"/>
    </xf>
    <xf numFmtId="178" fontId="28" fillId="23" borderId="31" xfId="43" applyNumberFormat="1" applyFont="1" applyFill="1" applyBorder="1" applyAlignment="1">
      <alignment horizontal="right" vertical="center" wrapText="1"/>
    </xf>
    <xf numFmtId="3" fontId="28" fillId="23" borderId="26" xfId="0" applyNumberFormat="1" applyFont="1" applyFill="1" applyBorder="1" applyAlignment="1">
      <alignment horizontal="center" vertical="center" wrapText="1"/>
    </xf>
    <xf numFmtId="178" fontId="28" fillId="23" borderId="26" xfId="0" applyNumberFormat="1" applyFont="1" applyFill="1" applyBorder="1" applyAlignment="1">
      <alignment horizontal="right" vertical="center" wrapText="1"/>
    </xf>
    <xf numFmtId="3" fontId="28" fillId="23" borderId="25" xfId="0" applyNumberFormat="1" applyFont="1" applyFill="1" applyBorder="1" applyAlignment="1">
      <alignment horizontal="center" vertical="center" wrapText="1"/>
    </xf>
    <xf numFmtId="0" fontId="5" fillId="23" borderId="25" xfId="0" applyFont="1" applyFill="1" applyBorder="1" applyAlignment="1">
      <alignment horizontal="center" vertical="center"/>
    </xf>
    <xf numFmtId="3" fontId="5" fillId="23" borderId="25" xfId="0" applyNumberFormat="1" applyFont="1" applyFill="1" applyBorder="1" applyAlignment="1">
      <alignment horizontal="right" vertical="center"/>
    </xf>
    <xf numFmtId="175" fontId="5" fillId="23" borderId="25" xfId="43" applyNumberFormat="1" applyFont="1" applyFill="1" applyBorder="1" applyAlignment="1">
      <alignment horizontal="right" vertical="center"/>
    </xf>
    <xf numFmtId="175" fontId="18" fillId="23" borderId="39" xfId="43" applyNumberFormat="1" applyFont="1" applyFill="1" applyBorder="1" applyAlignment="1">
      <alignment horizontal="right" vertical="center"/>
    </xf>
    <xf numFmtId="0" fontId="5" fillId="23" borderId="26" xfId="0" applyFont="1" applyFill="1" applyBorder="1" applyAlignment="1">
      <alignment horizontal="center" vertical="center"/>
    </xf>
    <xf numFmtId="3" fontId="5" fillId="23" borderId="26" xfId="0" applyNumberFormat="1" applyFont="1" applyFill="1" applyBorder="1" applyAlignment="1">
      <alignment horizontal="right" vertical="center"/>
    </xf>
    <xf numFmtId="175" fontId="5" fillId="23" borderId="26" xfId="43" applyNumberFormat="1" applyFont="1" applyFill="1" applyBorder="1" applyAlignment="1">
      <alignment horizontal="right" vertical="center"/>
    </xf>
    <xf numFmtId="175" fontId="18" fillId="23" borderId="40" xfId="43" applyNumberFormat="1" applyFont="1" applyFill="1" applyBorder="1" applyAlignment="1">
      <alignment horizontal="right" vertical="center"/>
    </xf>
    <xf numFmtId="175" fontId="42" fillId="23" borderId="26" xfId="43" applyNumberFormat="1" applyFont="1" applyFill="1" applyBorder="1" applyAlignment="1">
      <alignment horizontal="right" vertical="center"/>
    </xf>
    <xf numFmtId="175" fontId="5" fillId="23" borderId="41" xfId="43" applyNumberFormat="1" applyFont="1" applyFill="1" applyBorder="1" applyAlignment="1">
      <alignment horizontal="right" vertical="center"/>
    </xf>
    <xf numFmtId="175" fontId="5" fillId="23" borderId="47" xfId="43" applyNumberFormat="1" applyFont="1" applyFill="1" applyBorder="1" applyAlignment="1">
      <alignment horizontal="right" vertical="center"/>
    </xf>
    <xf numFmtId="175" fontId="5" fillId="23" borderId="44" xfId="43" applyNumberFormat="1" applyFont="1" applyFill="1" applyBorder="1" applyAlignment="1">
      <alignment horizontal="right" vertical="center"/>
    </xf>
    <xf numFmtId="175" fontId="5" fillId="23" borderId="23" xfId="43" applyNumberFormat="1" applyFont="1" applyFill="1" applyBorder="1" applyAlignment="1">
      <alignment horizontal="right" vertical="center"/>
    </xf>
    <xf numFmtId="175" fontId="42" fillId="23" borderId="23" xfId="43" applyNumberFormat="1" applyFont="1" applyFill="1" applyBorder="1" applyAlignment="1">
      <alignment horizontal="right" vertical="center"/>
    </xf>
    <xf numFmtId="0" fontId="21" fillId="31" borderId="40" xfId="0" applyFont="1" applyFill="1" applyBorder="1" applyAlignment="1">
      <alignment horizontal="right" vertical="center"/>
    </xf>
    <xf numFmtId="0" fontId="5" fillId="32" borderId="46" xfId="0" applyFont="1" applyFill="1" applyBorder="1" applyAlignment="1">
      <alignment vertical="center" wrapText="1"/>
    </xf>
    <xf numFmtId="0" fontId="5" fillId="32" borderId="26" xfId="0" applyFont="1" applyFill="1" applyBorder="1" applyAlignment="1">
      <alignment horizontal="left" vertical="center" wrapText="1"/>
    </xf>
    <xf numFmtId="0" fontId="5" fillId="33" borderId="45" xfId="0" applyFont="1" applyFill="1" applyBorder="1" applyAlignment="1">
      <alignment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2" fillId="32" borderId="46" xfId="0" applyFont="1" applyFill="1" applyBorder="1" applyAlignment="1">
      <alignment vertical="center" wrapText="1"/>
    </xf>
    <xf numFmtId="9" fontId="20" fillId="0" borderId="48" xfId="55" applyNumberFormat="1" applyFont="1" applyBorder="1" applyAlignment="1">
      <alignment horizontal="center" vertical="center" wrapText="1"/>
    </xf>
    <xf numFmtId="175" fontId="134" fillId="23" borderId="25" xfId="43" applyNumberFormat="1" applyFont="1" applyFill="1" applyBorder="1" applyAlignment="1">
      <alignment horizontal="right" vertical="center"/>
    </xf>
    <xf numFmtId="0" fontId="135" fillId="31" borderId="0" xfId="0" applyFont="1" applyFill="1" applyBorder="1" applyAlignment="1">
      <alignment vertical="center"/>
    </xf>
    <xf numFmtId="175" fontId="134" fillId="23" borderId="47" xfId="43" applyNumberFormat="1" applyFont="1" applyFill="1" applyBorder="1" applyAlignment="1">
      <alignment horizontal="right" vertical="center"/>
    </xf>
    <xf numFmtId="0" fontId="45" fillId="0" borderId="32" xfId="0" applyFont="1" applyBorder="1" applyAlignment="1" applyProtection="1">
      <alignment vertical="center" wrapText="1"/>
      <protection/>
    </xf>
    <xf numFmtId="0" fontId="45" fillId="0" borderId="23" xfId="0" applyFont="1" applyBorder="1" applyAlignment="1">
      <alignment vertical="center" wrapText="1"/>
    </xf>
    <xf numFmtId="0" fontId="136" fillId="33" borderId="45" xfId="0" applyFont="1" applyFill="1" applyBorder="1" applyAlignment="1">
      <alignment vertical="center" wrapText="1"/>
    </xf>
    <xf numFmtId="175" fontId="137" fillId="31" borderId="20" xfId="43" applyNumberFormat="1" applyFont="1" applyFill="1" applyBorder="1" applyAlignment="1">
      <alignment horizontal="right" vertical="center"/>
    </xf>
    <xf numFmtId="0" fontId="5" fillId="34" borderId="46" xfId="0" applyFont="1" applyFill="1" applyBorder="1" applyAlignment="1">
      <alignment vertical="center" wrapText="1"/>
    </xf>
    <xf numFmtId="0" fontId="5" fillId="34" borderId="26" xfId="0" applyFont="1" applyFill="1" applyBorder="1" applyAlignment="1">
      <alignment horizontal="left" vertical="center" wrapText="1"/>
    </xf>
    <xf numFmtId="0" fontId="4" fillId="34" borderId="45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horizontal="left" vertical="center" wrapText="1"/>
    </xf>
    <xf numFmtId="183" fontId="24" fillId="31" borderId="49" xfId="43" applyNumberFormat="1" applyFont="1" applyFill="1" applyBorder="1" applyAlignment="1">
      <alignment horizontal="center" vertical="center" wrapText="1"/>
    </xf>
    <xf numFmtId="178" fontId="28" fillId="23" borderId="50" xfId="43" applyNumberFormat="1" applyFont="1" applyFill="1" applyBorder="1" applyAlignment="1">
      <alignment horizontal="right" vertical="center" wrapText="1"/>
    </xf>
    <xf numFmtId="178" fontId="28" fillId="23" borderId="51" xfId="43" applyNumberFormat="1" applyFont="1" applyFill="1" applyBorder="1" applyAlignment="1">
      <alignment horizontal="right" vertical="center" wrapText="1"/>
    </xf>
    <xf numFmtId="175" fontId="137" fillId="31" borderId="22" xfId="43" applyNumberFormat="1" applyFont="1" applyFill="1" applyBorder="1" applyAlignment="1">
      <alignment horizontal="right" vertical="center"/>
    </xf>
    <xf numFmtId="175" fontId="5" fillId="23" borderId="52" xfId="43" applyNumberFormat="1" applyFont="1" applyFill="1" applyBorder="1" applyAlignment="1">
      <alignment horizontal="right" vertical="center"/>
    </xf>
    <xf numFmtId="175" fontId="5" fillId="23" borderId="48" xfId="43" applyNumberFormat="1" applyFont="1" applyFill="1" applyBorder="1" applyAlignment="1">
      <alignment horizontal="right" vertical="center"/>
    </xf>
    <xf numFmtId="175" fontId="42" fillId="23" borderId="48" xfId="43" applyNumberFormat="1" applyFont="1" applyFill="1" applyBorder="1" applyAlignment="1">
      <alignment horizontal="right" vertical="center"/>
    </xf>
    <xf numFmtId="175" fontId="134" fillId="23" borderId="52" xfId="43" applyNumberFormat="1" applyFont="1" applyFill="1" applyBorder="1" applyAlignment="1">
      <alignment horizontal="right" vertical="center"/>
    </xf>
    <xf numFmtId="175" fontId="137" fillId="31" borderId="17" xfId="43" applyNumberFormat="1" applyFont="1" applyFill="1" applyBorder="1" applyAlignment="1">
      <alignment horizontal="right" vertical="center"/>
    </xf>
    <xf numFmtId="175" fontId="19" fillId="31" borderId="17" xfId="43" applyNumberFormat="1" applyFont="1" applyFill="1" applyBorder="1" applyAlignment="1">
      <alignment horizontal="right" vertical="center"/>
    </xf>
    <xf numFmtId="175" fontId="17" fillId="31" borderId="17" xfId="43" applyNumberFormat="1" applyFont="1" applyFill="1" applyBorder="1" applyAlignment="1">
      <alignment horizontal="right" vertical="center"/>
    </xf>
    <xf numFmtId="175" fontId="17" fillId="31" borderId="24" xfId="43" applyNumberFormat="1" applyFont="1" applyFill="1" applyBorder="1" applyAlignment="1">
      <alignment horizontal="right" vertical="center"/>
    </xf>
    <xf numFmtId="175" fontId="17" fillId="31" borderId="30" xfId="43" applyNumberFormat="1" applyFont="1" applyFill="1" applyBorder="1" applyAlignment="1">
      <alignment horizontal="center" vertical="center" wrapText="1"/>
    </xf>
    <xf numFmtId="9" fontId="20" fillId="31" borderId="28" xfId="55" applyFont="1" applyFill="1" applyBorder="1" applyAlignment="1">
      <alignment horizontal="center" vertical="center"/>
    </xf>
    <xf numFmtId="175" fontId="15" fillId="31" borderId="20" xfId="43" applyNumberFormat="1" applyFont="1" applyFill="1" applyBorder="1" applyAlignment="1">
      <alignment horizontal="right" vertical="center"/>
    </xf>
    <xf numFmtId="175" fontId="20" fillId="31" borderId="53" xfId="43" applyNumberFormat="1" applyFont="1" applyFill="1" applyBorder="1" applyAlignment="1">
      <alignment horizontal="right" vertical="center"/>
    </xf>
    <xf numFmtId="175" fontId="15" fillId="31" borderId="21" xfId="43" applyNumberFormat="1" applyFont="1" applyFill="1" applyBorder="1" applyAlignment="1">
      <alignment horizontal="right" vertical="center"/>
    </xf>
    <xf numFmtId="175" fontId="15" fillId="31" borderId="17" xfId="43" applyNumberFormat="1" applyFont="1" applyFill="1" applyBorder="1" applyAlignment="1">
      <alignment horizontal="right" vertical="center"/>
    </xf>
    <xf numFmtId="175" fontId="15" fillId="31" borderId="22" xfId="43" applyNumberFormat="1" applyFont="1" applyFill="1" applyBorder="1" applyAlignment="1">
      <alignment horizontal="right" vertical="center"/>
    </xf>
    <xf numFmtId="178" fontId="28" fillId="31" borderId="44" xfId="0" applyNumberFormat="1" applyFont="1" applyFill="1" applyBorder="1" applyAlignment="1">
      <alignment horizontal="right" vertical="center" wrapText="1"/>
    </xf>
    <xf numFmtId="178" fontId="28" fillId="31" borderId="40" xfId="0" applyNumberFormat="1" applyFont="1" applyFill="1" applyBorder="1" applyAlignment="1">
      <alignment horizontal="right" vertical="center" wrapText="1"/>
    </xf>
    <xf numFmtId="178" fontId="28" fillId="31" borderId="54" xfId="0" applyNumberFormat="1" applyFont="1" applyFill="1" applyBorder="1" applyAlignment="1">
      <alignment horizontal="right" vertical="center" wrapText="1"/>
    </xf>
    <xf numFmtId="178" fontId="28" fillId="23" borderId="40" xfId="0" applyNumberFormat="1" applyFont="1" applyFill="1" applyBorder="1" applyAlignment="1">
      <alignment horizontal="right" vertical="center" wrapText="1"/>
    </xf>
    <xf numFmtId="178" fontId="28" fillId="23" borderId="25" xfId="43" applyNumberFormat="1" applyFont="1" applyFill="1" applyBorder="1" applyAlignment="1">
      <alignment horizontal="right" vertical="center" wrapText="1"/>
    </xf>
    <xf numFmtId="178" fontId="28" fillId="23" borderId="44" xfId="0" applyNumberFormat="1" applyFont="1" applyFill="1" applyBorder="1" applyAlignment="1">
      <alignment horizontal="right" vertical="center" wrapText="1"/>
    </xf>
    <xf numFmtId="178" fontId="28" fillId="23" borderId="41" xfId="43" applyNumberFormat="1" applyFont="1" applyFill="1" applyBorder="1" applyAlignment="1">
      <alignment horizontal="right" vertical="center" wrapText="1"/>
    </xf>
    <xf numFmtId="178" fontId="28" fillId="31" borderId="55" xfId="0" applyNumberFormat="1" applyFont="1" applyFill="1" applyBorder="1" applyAlignment="1">
      <alignment horizontal="right" vertical="center" wrapText="1"/>
    </xf>
    <xf numFmtId="178" fontId="27" fillId="31" borderId="17" xfId="43" applyNumberFormat="1" applyFont="1" applyFill="1" applyBorder="1" applyAlignment="1">
      <alignment horizontal="center" vertical="center" wrapText="1"/>
    </xf>
    <xf numFmtId="0" fontId="138" fillId="31" borderId="0" xfId="0" applyFont="1" applyFill="1" applyAlignment="1">
      <alignment vertical="center"/>
    </xf>
    <xf numFmtId="0" fontId="21" fillId="31" borderId="31" xfId="0" applyFont="1" applyFill="1" applyBorder="1" applyAlignment="1">
      <alignment horizontal="center" vertical="center" wrapText="1"/>
    </xf>
    <xf numFmtId="183" fontId="2" fillId="31" borderId="0" xfId="0" applyNumberFormat="1" applyFont="1" applyFill="1" applyBorder="1" applyAlignment="1">
      <alignment vertical="center"/>
    </xf>
    <xf numFmtId="183" fontId="2" fillId="31" borderId="0" xfId="43" applyNumberFormat="1" applyFont="1" applyFill="1" applyBorder="1" applyAlignment="1">
      <alignment horizontal="right" vertical="center"/>
    </xf>
    <xf numFmtId="183" fontId="20" fillId="31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178" fontId="23" fillId="31" borderId="0" xfId="0" applyNumberFormat="1" applyFont="1" applyFill="1" applyBorder="1" applyAlignment="1">
      <alignment vertical="center"/>
    </xf>
    <xf numFmtId="178" fontId="23" fillId="31" borderId="0" xfId="43" applyNumberFormat="1" applyFont="1" applyFill="1" applyBorder="1" applyAlignment="1">
      <alignment horizontal="right" vertical="center"/>
    </xf>
    <xf numFmtId="183" fontId="23" fillId="31" borderId="56" xfId="0" applyNumberFormat="1" applyFont="1" applyFill="1" applyBorder="1" applyAlignment="1">
      <alignment horizontal="center" vertical="center"/>
    </xf>
    <xf numFmtId="0" fontId="0" fillId="31" borderId="0" xfId="0" applyFill="1" applyAlignment="1">
      <alignment/>
    </xf>
    <xf numFmtId="0" fontId="25" fillId="31" borderId="57" xfId="0" applyFont="1" applyFill="1" applyBorder="1" applyAlignment="1">
      <alignment horizontal="center" vertical="center" wrapText="1"/>
    </xf>
    <xf numFmtId="0" fontId="27" fillId="31" borderId="57" xfId="0" applyFont="1" applyFill="1" applyBorder="1" applyAlignment="1">
      <alignment horizontal="center" vertical="center" wrapText="1"/>
    </xf>
    <xf numFmtId="3" fontId="26" fillId="31" borderId="57" xfId="0" applyNumberFormat="1" applyFont="1" applyFill="1" applyBorder="1" applyAlignment="1">
      <alignment horizontal="center" vertical="center" wrapText="1"/>
    </xf>
    <xf numFmtId="178" fontId="27" fillId="31" borderId="58" xfId="0" applyNumberFormat="1" applyFont="1" applyFill="1" applyBorder="1" applyAlignment="1">
      <alignment horizontal="center" vertical="center" wrapText="1"/>
    </xf>
    <xf numFmtId="178" fontId="27" fillId="31" borderId="12" xfId="43" applyNumberFormat="1" applyFont="1" applyFill="1" applyBorder="1" applyAlignment="1">
      <alignment horizontal="center" vertical="center" wrapText="1"/>
    </xf>
    <xf numFmtId="0" fontId="3" fillId="31" borderId="59" xfId="0" applyFont="1" applyFill="1" applyBorder="1" applyAlignment="1">
      <alignment vertical="center" wrapText="1"/>
    </xf>
    <xf numFmtId="0" fontId="16" fillId="31" borderId="57" xfId="0" applyFont="1" applyFill="1" applyBorder="1" applyAlignment="1">
      <alignment horizontal="center" vertical="center" wrapText="1"/>
    </xf>
    <xf numFmtId="0" fontId="4" fillId="31" borderId="57" xfId="0" applyFont="1" applyFill="1" applyBorder="1" applyAlignment="1">
      <alignment horizontal="center" vertical="center" wrapText="1"/>
    </xf>
    <xf numFmtId="3" fontId="3" fillId="31" borderId="57" xfId="0" applyNumberFormat="1" applyFont="1" applyFill="1" applyBorder="1" applyAlignment="1">
      <alignment horizontal="center" vertical="center" wrapText="1"/>
    </xf>
    <xf numFmtId="183" fontId="4" fillId="31" borderId="57" xfId="0" applyNumberFormat="1" applyFont="1" applyFill="1" applyBorder="1" applyAlignment="1">
      <alignment horizontal="center" vertical="center" wrapText="1"/>
    </xf>
    <xf numFmtId="183" fontId="17" fillId="31" borderId="60" xfId="43" applyNumberFormat="1" applyFont="1" applyFill="1" applyBorder="1" applyAlignment="1">
      <alignment horizontal="center" vertical="center" wrapText="1"/>
    </xf>
    <xf numFmtId="175" fontId="54" fillId="31" borderId="0" xfId="43" applyNumberFormat="1" applyFont="1" applyFill="1" applyBorder="1" applyAlignment="1">
      <alignment horizontal="right" vertical="center"/>
    </xf>
    <xf numFmtId="175" fontId="55" fillId="31" borderId="20" xfId="43" applyNumberFormat="1" applyFont="1" applyFill="1" applyBorder="1" applyAlignment="1">
      <alignment horizontal="center" vertical="center" wrapText="1"/>
    </xf>
    <xf numFmtId="175" fontId="55" fillId="23" borderId="39" xfId="43" applyNumberFormat="1" applyFont="1" applyFill="1" applyBorder="1" applyAlignment="1">
      <alignment horizontal="right" vertical="center"/>
    </xf>
    <xf numFmtId="175" fontId="55" fillId="23" borderId="40" xfId="43" applyNumberFormat="1" applyFont="1" applyFill="1" applyBorder="1" applyAlignment="1">
      <alignment horizontal="right" vertical="center"/>
    </xf>
    <xf numFmtId="175" fontId="55" fillId="31" borderId="14" xfId="43" applyNumberFormat="1" applyFont="1" applyFill="1" applyBorder="1" applyAlignment="1">
      <alignment horizontal="right" vertical="center"/>
    </xf>
    <xf numFmtId="0" fontId="55" fillId="31" borderId="21" xfId="0" applyFont="1" applyFill="1" applyBorder="1" applyAlignment="1">
      <alignment vertical="center"/>
    </xf>
    <xf numFmtId="0" fontId="55" fillId="31" borderId="29" xfId="0" applyFont="1" applyFill="1" applyBorder="1" applyAlignment="1">
      <alignment horizontal="left" vertical="center"/>
    </xf>
    <xf numFmtId="0" fontId="55" fillId="31" borderId="29" xfId="0" applyFont="1" applyFill="1" applyBorder="1" applyAlignment="1">
      <alignment horizontal="center" vertical="center"/>
    </xf>
    <xf numFmtId="3" fontId="55" fillId="31" borderId="29" xfId="0" applyNumberFormat="1" applyFont="1" applyFill="1" applyBorder="1" applyAlignment="1">
      <alignment horizontal="right" vertical="center"/>
    </xf>
    <xf numFmtId="175" fontId="55" fillId="31" borderId="29" xfId="43" applyNumberFormat="1" applyFont="1" applyFill="1" applyBorder="1" applyAlignment="1">
      <alignment horizontal="right" vertical="center"/>
    </xf>
    <xf numFmtId="0" fontId="54" fillId="31" borderId="0" xfId="0" applyFont="1" applyFill="1" applyBorder="1" applyAlignment="1">
      <alignment vertical="center"/>
    </xf>
    <xf numFmtId="0" fontId="2" fillId="31" borderId="61" xfId="0" applyFont="1" applyFill="1" applyBorder="1" applyAlignment="1">
      <alignment vertical="center"/>
    </xf>
    <xf numFmtId="175" fontId="19" fillId="31" borderId="13" xfId="43" applyNumberFormat="1" applyFont="1" applyFill="1" applyBorder="1" applyAlignment="1">
      <alignment horizontal="right" vertical="center"/>
    </xf>
    <xf numFmtId="175" fontId="17" fillId="31" borderId="13" xfId="43" applyNumberFormat="1" applyFont="1" applyFill="1" applyBorder="1" applyAlignment="1">
      <alignment horizontal="right" vertical="center"/>
    </xf>
    <xf numFmtId="0" fontId="2" fillId="31" borderId="61" xfId="0" applyFont="1" applyFill="1" applyBorder="1" applyAlignment="1">
      <alignment horizontal="center" vertical="center"/>
    </xf>
    <xf numFmtId="175" fontId="4" fillId="31" borderId="29" xfId="43" applyNumberFormat="1" applyFont="1" applyFill="1" applyBorder="1" applyAlignment="1">
      <alignment horizontal="right" vertical="center"/>
    </xf>
    <xf numFmtId="175" fontId="4" fillId="31" borderId="0" xfId="43" applyNumberFormat="1" applyFont="1" applyFill="1" applyBorder="1" applyAlignment="1">
      <alignment horizontal="right" vertical="center"/>
    </xf>
    <xf numFmtId="175" fontId="17" fillId="31" borderId="0" xfId="43" applyNumberFormat="1" applyFont="1" applyFill="1" applyBorder="1" applyAlignment="1">
      <alignment horizontal="right" vertical="center"/>
    </xf>
    <xf numFmtId="175" fontId="4" fillId="31" borderId="20" xfId="43" applyNumberFormat="1" applyFont="1" applyFill="1" applyBorder="1" applyAlignment="1">
      <alignment horizontal="center" vertical="center" wrapText="1"/>
    </xf>
    <xf numFmtId="175" fontId="4" fillId="31" borderId="62" xfId="43" applyNumberFormat="1" applyFont="1" applyFill="1" applyBorder="1" applyAlignment="1">
      <alignment horizontal="center" vertical="center" wrapText="1"/>
    </xf>
    <xf numFmtId="9" fontId="15" fillId="31" borderId="17" xfId="43" applyNumberFormat="1" applyFont="1" applyFill="1" applyBorder="1" applyAlignment="1">
      <alignment horizontal="center" vertical="center"/>
    </xf>
    <xf numFmtId="1" fontId="55" fillId="31" borderId="22" xfId="43" applyNumberFormat="1" applyFont="1" applyFill="1" applyBorder="1" applyAlignment="1">
      <alignment horizontal="right" vertical="center"/>
    </xf>
    <xf numFmtId="1" fontId="54" fillId="31" borderId="0" xfId="0" applyNumberFormat="1" applyFont="1" applyFill="1" applyBorder="1" applyAlignment="1">
      <alignment vertical="center"/>
    </xf>
    <xf numFmtId="1" fontId="55" fillId="31" borderId="21" xfId="43" applyNumberFormat="1" applyFont="1" applyFill="1" applyBorder="1" applyAlignment="1">
      <alignment horizontal="right" vertical="center"/>
    </xf>
    <xf numFmtId="1" fontId="55" fillId="31" borderId="17" xfId="43" applyNumberFormat="1" applyFont="1" applyFill="1" applyBorder="1" applyAlignment="1">
      <alignment horizontal="right" vertical="center"/>
    </xf>
    <xf numFmtId="186" fontId="55" fillId="31" borderId="20" xfId="43" applyNumberFormat="1" applyFont="1" applyFill="1" applyBorder="1" applyAlignment="1">
      <alignment horizontal="center" vertical="center" wrapText="1"/>
    </xf>
    <xf numFmtId="186" fontId="55" fillId="31" borderId="23" xfId="43" applyNumberFormat="1" applyFont="1" applyFill="1" applyBorder="1" applyAlignment="1">
      <alignment horizontal="right" vertical="center"/>
    </xf>
    <xf numFmtId="186" fontId="55" fillId="31" borderId="53" xfId="43" applyNumberFormat="1" applyFont="1" applyFill="1" applyBorder="1" applyAlignment="1">
      <alignment horizontal="right" vertical="center"/>
    </xf>
    <xf numFmtId="186" fontId="55" fillId="31" borderId="14" xfId="43" applyNumberFormat="1" applyFont="1" applyFill="1" applyBorder="1" applyAlignment="1">
      <alignment horizontal="right" vertical="center"/>
    </xf>
    <xf numFmtId="186" fontId="55" fillId="31" borderId="22" xfId="43" applyNumberFormat="1" applyFont="1" applyFill="1" applyBorder="1" applyAlignment="1">
      <alignment horizontal="right" vertical="center"/>
    </xf>
    <xf numFmtId="0" fontId="139" fillId="31" borderId="57" xfId="0" applyFont="1" applyFill="1" applyBorder="1" applyAlignment="1">
      <alignment horizontal="center" vertical="center" wrapText="1"/>
    </xf>
    <xf numFmtId="0" fontId="140" fillId="33" borderId="25" xfId="0" applyFont="1" applyFill="1" applyBorder="1" applyAlignment="1">
      <alignment horizontal="left" vertical="center" wrapText="1"/>
    </xf>
    <xf numFmtId="0" fontId="140" fillId="32" borderId="26" xfId="0" applyFont="1" applyFill="1" applyBorder="1" applyAlignment="1">
      <alignment horizontal="left" vertical="center" wrapText="1"/>
    </xf>
    <xf numFmtId="0" fontId="140" fillId="31" borderId="26" xfId="0" applyFont="1" applyFill="1" applyBorder="1" applyAlignment="1">
      <alignment horizontal="left" vertical="center" wrapText="1"/>
    </xf>
    <xf numFmtId="0" fontId="140" fillId="31" borderId="28" xfId="0" applyFont="1" applyFill="1" applyBorder="1" applyAlignment="1">
      <alignment horizontal="left" vertical="center" wrapText="1"/>
    </xf>
    <xf numFmtId="0" fontId="140" fillId="31" borderId="0" xfId="0" applyFont="1" applyFill="1" applyBorder="1" applyAlignment="1">
      <alignment horizontal="left" vertical="center" wrapText="1"/>
    </xf>
    <xf numFmtId="0" fontId="141" fillId="31" borderId="0" xfId="0" applyFont="1" applyFill="1" applyBorder="1" applyAlignment="1">
      <alignment horizontal="left" vertical="center" wrapText="1"/>
    </xf>
    <xf numFmtId="0" fontId="142" fillId="31" borderId="29" xfId="0" applyFont="1" applyFill="1" applyBorder="1" applyAlignment="1">
      <alignment horizontal="left" vertical="center" wrapText="1"/>
    </xf>
    <xf numFmtId="0" fontId="143" fillId="34" borderId="52" xfId="0" applyFont="1" applyFill="1" applyBorder="1" applyAlignment="1">
      <alignment vertical="center" wrapText="1"/>
    </xf>
    <xf numFmtId="0" fontId="140" fillId="34" borderId="26" xfId="0" applyFont="1" applyFill="1" applyBorder="1" applyAlignment="1">
      <alignment horizontal="left" vertical="center" wrapText="1"/>
    </xf>
    <xf numFmtId="0" fontId="140" fillId="34" borderId="48" xfId="0" applyFont="1" applyFill="1" applyBorder="1" applyAlignment="1">
      <alignment vertical="center" wrapText="1"/>
    </xf>
    <xf numFmtId="0" fontId="140" fillId="0" borderId="0" xfId="0" applyFont="1" applyBorder="1" applyAlignment="1">
      <alignment vertical="center" wrapText="1"/>
    </xf>
    <xf numFmtId="0" fontId="141" fillId="0" borderId="0" xfId="0" applyFont="1" applyBorder="1" applyAlignment="1">
      <alignment vertical="center" wrapText="1"/>
    </xf>
    <xf numFmtId="183" fontId="54" fillId="31" borderId="0" xfId="43" applyNumberFormat="1" applyFont="1" applyFill="1" applyBorder="1" applyAlignment="1">
      <alignment horizontal="right" vertical="center" wrapText="1"/>
    </xf>
    <xf numFmtId="183" fontId="55" fillId="31" borderId="0" xfId="0" applyNumberFormat="1" applyFont="1" applyFill="1" applyBorder="1" applyAlignment="1">
      <alignment horizontal="center" vertical="center"/>
    </xf>
    <xf numFmtId="183" fontId="58" fillId="31" borderId="20" xfId="43" applyNumberFormat="1" applyFont="1" applyFill="1" applyBorder="1" applyAlignment="1">
      <alignment horizontal="center" vertical="center" wrapText="1"/>
    </xf>
    <xf numFmtId="183" fontId="55" fillId="23" borderId="39" xfId="43" applyNumberFormat="1" applyFont="1" applyFill="1" applyBorder="1" applyAlignment="1">
      <alignment horizontal="right" vertical="center" wrapText="1"/>
    </xf>
    <xf numFmtId="183" fontId="55" fillId="23" borderId="40" xfId="43" applyNumberFormat="1" applyFont="1" applyFill="1" applyBorder="1" applyAlignment="1">
      <alignment horizontal="right" vertical="center" wrapText="1"/>
    </xf>
    <xf numFmtId="1" fontId="49" fillId="31" borderId="0" xfId="43" applyNumberFormat="1" applyFont="1" applyFill="1" applyBorder="1" applyAlignment="1">
      <alignment horizontal="right" vertical="center" wrapText="1"/>
    </xf>
    <xf numFmtId="1" fontId="49" fillId="31" borderId="0" xfId="0" applyNumberFormat="1" applyFont="1" applyFill="1" applyBorder="1" applyAlignment="1">
      <alignment horizontal="center" vertical="center"/>
    </xf>
    <xf numFmtId="1" fontId="50" fillId="31" borderId="20" xfId="43" applyNumberFormat="1" applyFont="1" applyFill="1" applyBorder="1" applyAlignment="1">
      <alignment horizontal="center" vertical="center" wrapText="1"/>
    </xf>
    <xf numFmtId="1" fontId="49" fillId="23" borderId="39" xfId="43" applyNumberFormat="1" applyFont="1" applyFill="1" applyBorder="1" applyAlignment="1">
      <alignment horizontal="right" vertical="center" wrapText="1"/>
    </xf>
    <xf numFmtId="1" fontId="49" fillId="23" borderId="40" xfId="43" applyNumberFormat="1" applyFont="1" applyFill="1" applyBorder="1" applyAlignment="1">
      <alignment horizontal="right" vertical="center" wrapText="1"/>
    </xf>
    <xf numFmtId="1" fontId="49" fillId="31" borderId="40" xfId="43" applyNumberFormat="1" applyFont="1" applyFill="1" applyBorder="1" applyAlignment="1">
      <alignment horizontal="right" vertical="center" wrapText="1"/>
    </xf>
    <xf numFmtId="1" fontId="49" fillId="31" borderId="63" xfId="43" applyNumberFormat="1" applyFont="1" applyFill="1" applyBorder="1" applyAlignment="1">
      <alignment horizontal="right" vertical="center" wrapText="1"/>
    </xf>
    <xf numFmtId="1" fontId="49" fillId="0" borderId="40" xfId="43" applyNumberFormat="1" applyFont="1" applyBorder="1" applyAlignment="1">
      <alignment horizontal="right" vertical="center" wrapText="1"/>
    </xf>
    <xf numFmtId="1" fontId="49" fillId="0" borderId="63" xfId="43" applyNumberFormat="1" applyFont="1" applyBorder="1" applyAlignment="1">
      <alignment horizontal="right" vertical="center" wrapText="1"/>
    </xf>
    <xf numFmtId="0" fontId="144" fillId="0" borderId="55" xfId="0" applyFont="1" applyBorder="1" applyAlignment="1">
      <alignment/>
    </xf>
    <xf numFmtId="0" fontId="145" fillId="31" borderId="55" xfId="0" applyFont="1" applyFill="1" applyBorder="1" applyAlignment="1">
      <alignment horizontal="left" vertical="center"/>
    </xf>
    <xf numFmtId="0" fontId="145" fillId="31" borderId="64" xfId="0" applyFont="1" applyFill="1" applyBorder="1" applyAlignment="1">
      <alignment horizontal="left" vertical="center"/>
    </xf>
    <xf numFmtId="183" fontId="17" fillId="0" borderId="0" xfId="43" applyNumberFormat="1" applyFont="1" applyBorder="1" applyAlignment="1">
      <alignment horizontal="right" vertical="center" wrapText="1"/>
    </xf>
    <xf numFmtId="183" fontId="58" fillId="0" borderId="0" xfId="43" applyNumberFormat="1" applyFont="1" applyBorder="1" applyAlignment="1">
      <alignment horizontal="right" vertical="center" wrapText="1"/>
    </xf>
    <xf numFmtId="1" fontId="50" fillId="0" borderId="0" xfId="43" applyNumberFormat="1" applyFont="1" applyBorder="1" applyAlignment="1">
      <alignment horizontal="right" vertical="center" wrapText="1"/>
    </xf>
    <xf numFmtId="3" fontId="146" fillId="0" borderId="29" xfId="0" applyNumberFormat="1" applyFont="1" applyBorder="1" applyAlignment="1">
      <alignment horizontal="right" vertical="center" wrapText="1"/>
    </xf>
    <xf numFmtId="183" fontId="20" fillId="0" borderId="0" xfId="43" applyNumberFormat="1" applyFont="1" applyBorder="1" applyAlignment="1">
      <alignment horizontal="right" vertical="center" wrapText="1"/>
    </xf>
    <xf numFmtId="183" fontId="55" fillId="0" borderId="0" xfId="43" applyNumberFormat="1" applyFont="1" applyBorder="1" applyAlignment="1">
      <alignment horizontal="right" vertical="center" wrapText="1"/>
    </xf>
    <xf numFmtId="3" fontId="23" fillId="0" borderId="29" xfId="0" applyNumberFormat="1" applyFont="1" applyBorder="1" applyAlignment="1">
      <alignment horizontal="right" vertical="center" wrapText="1"/>
    </xf>
    <xf numFmtId="1" fontId="49" fillId="0" borderId="0" xfId="43" applyNumberFormat="1" applyFont="1" applyBorder="1" applyAlignment="1">
      <alignment horizontal="right" vertical="center" wrapText="1"/>
    </xf>
    <xf numFmtId="178" fontId="23" fillId="0" borderId="65" xfId="43" applyNumberFormat="1" applyFont="1" applyBorder="1" applyAlignment="1">
      <alignment horizontal="center" vertical="center" wrapText="1"/>
    </xf>
    <xf numFmtId="0" fontId="2" fillId="31" borderId="46" xfId="0" applyFont="1" applyFill="1" applyBorder="1" applyAlignment="1">
      <alignment vertical="center"/>
    </xf>
    <xf numFmtId="0" fontId="2" fillId="31" borderId="26" xfId="0" applyFont="1" applyFill="1" applyBorder="1" applyAlignment="1">
      <alignment vertical="center"/>
    </xf>
    <xf numFmtId="0" fontId="142" fillId="31" borderId="26" xfId="0" applyFont="1" applyFill="1" applyBorder="1" applyAlignment="1">
      <alignment horizontal="left" vertical="center" wrapText="1"/>
    </xf>
    <xf numFmtId="0" fontId="142" fillId="0" borderId="26" xfId="0" applyFont="1" applyBorder="1" applyAlignment="1">
      <alignment horizontal="left" vertical="center" wrapText="1"/>
    </xf>
    <xf numFmtId="0" fontId="2" fillId="31" borderId="26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9" fontId="20" fillId="0" borderId="26" xfId="55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0" fontId="23" fillId="0" borderId="51" xfId="0" applyFont="1" applyBorder="1" applyAlignment="1">
      <alignment horizontal="left" vertical="center"/>
    </xf>
    <xf numFmtId="0" fontId="23" fillId="0" borderId="51" xfId="0" applyFont="1" applyBorder="1" applyAlignment="1">
      <alignment horizontal="center" vertical="center"/>
    </xf>
    <xf numFmtId="0" fontId="23" fillId="0" borderId="48" xfId="0" applyFont="1" applyBorder="1" applyAlignment="1">
      <alignment horizontal="left" vertical="center"/>
    </xf>
    <xf numFmtId="9" fontId="23" fillId="0" borderId="31" xfId="55" applyFont="1" applyBorder="1" applyAlignment="1">
      <alignment horizontal="center" vertical="center"/>
    </xf>
    <xf numFmtId="178" fontId="23" fillId="0" borderId="0" xfId="0" applyNumberFormat="1" applyFont="1" applyBorder="1" applyAlignment="1">
      <alignment vertical="center"/>
    </xf>
    <xf numFmtId="178" fontId="28" fillId="31" borderId="44" xfId="0" applyNumberFormat="1" applyFont="1" applyFill="1" applyBorder="1" applyAlignment="1">
      <alignment horizontal="right" vertical="center"/>
    </xf>
    <xf numFmtId="178" fontId="28" fillId="31" borderId="31" xfId="0" applyNumberFormat="1" applyFont="1" applyFill="1" applyBorder="1" applyAlignment="1">
      <alignment horizontal="right" vertical="center"/>
    </xf>
    <xf numFmtId="1" fontId="49" fillId="0" borderId="40" xfId="43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 wrapText="1"/>
    </xf>
    <xf numFmtId="183" fontId="23" fillId="31" borderId="31" xfId="0" applyNumberFormat="1" applyFont="1" applyFill="1" applyBorder="1" applyAlignment="1">
      <alignment horizontal="center" vertical="center" wrapText="1"/>
    </xf>
    <xf numFmtId="183" fontId="23" fillId="31" borderId="48" xfId="0" applyNumberFormat="1" applyFont="1" applyFill="1" applyBorder="1" applyAlignment="1">
      <alignment horizontal="center" vertical="center" wrapText="1"/>
    </xf>
    <xf numFmtId="183" fontId="24" fillId="31" borderId="21" xfId="43" applyNumberFormat="1" applyFont="1" applyFill="1" applyBorder="1" applyAlignment="1">
      <alignment horizontal="center" vertical="center" wrapText="1"/>
    </xf>
    <xf numFmtId="183" fontId="24" fillId="31" borderId="29" xfId="43" applyNumberFormat="1" applyFont="1" applyFill="1" applyBorder="1" applyAlignment="1">
      <alignment horizontal="center" vertical="center" wrapText="1"/>
    </xf>
    <xf numFmtId="0" fontId="146" fillId="31" borderId="29" xfId="0" applyFont="1" applyFill="1" applyBorder="1" applyAlignment="1">
      <alignment horizontal="center" vertical="center"/>
    </xf>
    <xf numFmtId="0" fontId="3" fillId="31" borderId="66" xfId="0" applyFont="1" applyFill="1" applyBorder="1" applyAlignment="1">
      <alignment horizontal="center" vertical="center"/>
    </xf>
    <xf numFmtId="0" fontId="3" fillId="31" borderId="67" xfId="0" applyFont="1" applyFill="1" applyBorder="1" applyAlignment="1">
      <alignment horizontal="center" vertical="center"/>
    </xf>
    <xf numFmtId="0" fontId="19" fillId="31" borderId="21" xfId="0" applyFont="1" applyFill="1" applyBorder="1" applyAlignment="1">
      <alignment horizontal="left" vertical="center"/>
    </xf>
    <xf numFmtId="0" fontId="19" fillId="31" borderId="29" xfId="0" applyFont="1" applyFill="1" applyBorder="1" applyAlignment="1">
      <alignment horizontal="left" vertical="center"/>
    </xf>
    <xf numFmtId="0" fontId="20" fillId="31" borderId="29" xfId="0" applyFont="1" applyFill="1" applyBorder="1" applyAlignment="1">
      <alignment horizontal="left" vertical="center"/>
    </xf>
    <xf numFmtId="0" fontId="15" fillId="31" borderId="62" xfId="0" applyFont="1" applyFill="1" applyBorder="1" applyAlignment="1">
      <alignment vertical="center"/>
    </xf>
    <xf numFmtId="0" fontId="15" fillId="31" borderId="17" xfId="0" applyFont="1" applyFill="1" applyBorder="1" applyAlignment="1">
      <alignment vertical="center"/>
    </xf>
    <xf numFmtId="0" fontId="20" fillId="31" borderId="17" xfId="0" applyFont="1" applyFill="1" applyBorder="1" applyAlignment="1">
      <alignment vertical="center"/>
    </xf>
    <xf numFmtId="0" fontId="20" fillId="31" borderId="17" xfId="0" applyFont="1" applyFill="1" applyBorder="1" applyAlignment="1">
      <alignment horizontal="left" vertical="center" wrapText="1"/>
    </xf>
    <xf numFmtId="14" fontId="2" fillId="31" borderId="66" xfId="0" applyNumberFormat="1" applyFont="1" applyFill="1" applyBorder="1" applyAlignment="1">
      <alignment horizontal="left" vertical="center" wrapText="1"/>
    </xf>
    <xf numFmtId="14" fontId="2" fillId="31" borderId="68" xfId="0" applyNumberFormat="1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horizontal="left" vertical="center" wrapText="1"/>
    </xf>
    <xf numFmtId="0" fontId="2" fillId="31" borderId="23" xfId="0" applyFont="1" applyFill="1" applyBorder="1" applyAlignment="1">
      <alignment horizontal="left" vertical="center" wrapText="1"/>
    </xf>
    <xf numFmtId="0" fontId="142" fillId="31" borderId="66" xfId="0" applyFont="1" applyFill="1" applyBorder="1" applyAlignment="1">
      <alignment horizontal="center" vertical="center"/>
    </xf>
    <xf numFmtId="0" fontId="142" fillId="31" borderId="50" xfId="0" applyFont="1" applyFill="1" applyBorder="1" applyAlignment="1">
      <alignment horizontal="center" vertical="center"/>
    </xf>
    <xf numFmtId="0" fontId="147" fillId="31" borderId="51" xfId="0" applyFont="1" applyFill="1" applyBorder="1" applyAlignment="1">
      <alignment horizontal="center" vertical="center"/>
    </xf>
    <xf numFmtId="0" fontId="142" fillId="31" borderId="51" xfId="0" applyFont="1" applyFill="1" applyBorder="1" applyAlignment="1">
      <alignment horizontal="center" vertical="center"/>
    </xf>
    <xf numFmtId="0" fontId="54" fillId="31" borderId="69" xfId="0" applyFont="1" applyFill="1" applyBorder="1" applyAlignment="1">
      <alignment horizontal="center" vertical="center"/>
    </xf>
    <xf numFmtId="0" fontId="142" fillId="31" borderId="70" xfId="0" applyFont="1" applyFill="1" applyBorder="1" applyAlignment="1">
      <alignment horizontal="center" vertical="center"/>
    </xf>
    <xf numFmtId="0" fontId="20" fillId="31" borderId="0" xfId="0" applyFont="1" applyFill="1" applyBorder="1" applyAlignment="1">
      <alignment horizontal="center" vertical="center"/>
    </xf>
    <xf numFmtId="175" fontId="20" fillId="31" borderId="0" xfId="43" applyNumberFormat="1" applyFont="1" applyFill="1" applyBorder="1" applyAlignment="1">
      <alignment horizontal="center" vertical="center"/>
    </xf>
    <xf numFmtId="0" fontId="3" fillId="31" borderId="71" xfId="0" applyFont="1" applyFill="1" applyBorder="1" applyAlignment="1">
      <alignment horizontal="left" vertical="center"/>
    </xf>
    <xf numFmtId="0" fontId="17" fillId="31" borderId="21" xfId="0" applyFont="1" applyFill="1" applyBorder="1" applyAlignment="1">
      <alignment horizontal="left" vertical="center"/>
    </xf>
    <xf numFmtId="0" fontId="7" fillId="31" borderId="0" xfId="0" applyFont="1" applyFill="1" applyBorder="1" applyAlignment="1">
      <alignment horizontal="left" vertical="center"/>
    </xf>
    <xf numFmtId="0" fontId="54" fillId="31" borderId="71" xfId="0" applyFont="1" applyFill="1" applyBorder="1" applyAlignment="1">
      <alignment horizontal="left" vertical="center"/>
    </xf>
    <xf numFmtId="0" fontId="54" fillId="31" borderId="41" xfId="0" applyFont="1" applyFill="1" applyBorder="1" applyAlignment="1">
      <alignment horizontal="left" vertical="center"/>
    </xf>
    <xf numFmtId="0" fontId="57" fillId="31" borderId="44" xfId="0" applyFont="1" applyFill="1" applyBorder="1" applyAlignment="1">
      <alignment horizontal="left" vertical="center"/>
    </xf>
    <xf numFmtId="0" fontId="54" fillId="31" borderId="44" xfId="0" applyFont="1" applyFill="1" applyBorder="1" applyAlignment="1">
      <alignment horizontal="left" vertical="center"/>
    </xf>
    <xf numFmtId="0" fontId="54" fillId="31" borderId="72" xfId="0" applyFont="1" applyFill="1" applyBorder="1" applyAlignment="1">
      <alignment horizontal="left" vertical="center"/>
    </xf>
    <xf numFmtId="0" fontId="34" fillId="31" borderId="0" xfId="0" applyFont="1" applyFill="1" applyAlignment="1">
      <alignment/>
    </xf>
    <xf numFmtId="0" fontId="34" fillId="0" borderId="0" xfId="0" applyFont="1" applyAlignment="1">
      <alignment/>
    </xf>
    <xf numFmtId="0" fontId="0" fillId="31" borderId="0" xfId="0" applyFill="1" applyBorder="1" applyAlignment="1">
      <alignment/>
    </xf>
    <xf numFmtId="0" fontId="0" fillId="0" borderId="0" xfId="0" applyBorder="1" applyAlignment="1">
      <alignment/>
    </xf>
    <xf numFmtId="0" fontId="146" fillId="0" borderId="29" xfId="0" applyFont="1" applyBorder="1" applyAlignment="1">
      <alignment/>
    </xf>
    <xf numFmtId="0" fontId="35" fillId="0" borderId="29" xfId="0" applyFont="1" applyBorder="1" applyAlignment="1">
      <alignment/>
    </xf>
    <xf numFmtId="1" fontId="51" fillId="31" borderId="0" xfId="0" applyNumberFormat="1" applyFont="1" applyFill="1" applyAlignment="1">
      <alignment/>
    </xf>
    <xf numFmtId="1" fontId="51" fillId="0" borderId="0" xfId="0" applyNumberFormat="1" applyFont="1" applyAlignment="1">
      <alignment/>
    </xf>
    <xf numFmtId="0" fontId="57" fillId="31" borderId="66" xfId="0" applyFont="1" applyFill="1" applyBorder="1" applyAlignment="1">
      <alignment horizontal="right" vertical="center" wrapText="1"/>
    </xf>
    <xf numFmtId="0" fontId="145" fillId="31" borderId="66" xfId="0" applyFont="1" applyFill="1" applyBorder="1" applyAlignment="1">
      <alignment horizontal="left" vertical="center" wrapText="1"/>
    </xf>
    <xf numFmtId="0" fontId="145" fillId="31" borderId="68" xfId="0" applyFont="1" applyFill="1" applyBorder="1" applyAlignment="1">
      <alignment horizontal="left" vertical="center" wrapText="1"/>
    </xf>
    <xf numFmtId="0" fontId="57" fillId="31" borderId="51" xfId="0" applyFont="1" applyFill="1" applyBorder="1" applyAlignment="1">
      <alignment horizontal="right" vertical="center" wrapText="1"/>
    </xf>
    <xf numFmtId="0" fontId="57" fillId="31" borderId="71" xfId="0" applyFont="1" applyFill="1" applyBorder="1" applyAlignment="1">
      <alignment horizontal="left" vertical="center" wrapText="1"/>
    </xf>
    <xf numFmtId="0" fontId="57" fillId="31" borderId="71" xfId="0" applyFont="1" applyFill="1" applyBorder="1" applyAlignment="1">
      <alignment horizontal="left" vertical="center"/>
    </xf>
    <xf numFmtId="183" fontId="56" fillId="6" borderId="44" xfId="43" applyNumberFormat="1" applyFont="1" applyFill="1" applyBorder="1" applyAlignment="1" quotePrefix="1">
      <alignment horizontal="centerContinuous" vertical="center" wrapText="1"/>
    </xf>
    <xf numFmtId="183" fontId="56" fillId="6" borderId="48" xfId="43" applyNumberFormat="1" applyFont="1" applyFill="1" applyBorder="1" applyAlignment="1">
      <alignment horizontal="centerContinuous" vertical="center" wrapText="1"/>
    </xf>
    <xf numFmtId="0" fontId="57" fillId="31" borderId="55" xfId="0" applyFont="1" applyFill="1" applyBorder="1" applyAlignment="1">
      <alignment horizontal="left" vertical="center"/>
    </xf>
    <xf numFmtId="1" fontId="52" fillId="0" borderId="21" xfId="0" applyNumberFormat="1" applyFont="1" applyBorder="1" applyAlignment="1">
      <alignment horizontal="left" vertical="center"/>
    </xf>
    <xf numFmtId="1" fontId="52" fillId="0" borderId="29" xfId="0" applyNumberFormat="1" applyFont="1" applyBorder="1" applyAlignment="1">
      <alignment horizontal="left" vertical="center"/>
    </xf>
    <xf numFmtId="1" fontId="52" fillId="0" borderId="49" xfId="0" applyNumberFormat="1" applyFont="1" applyBorder="1" applyAlignment="1">
      <alignment horizontal="left" vertical="center"/>
    </xf>
    <xf numFmtId="1" fontId="52" fillId="0" borderId="20" xfId="43" applyNumberFormat="1" applyFont="1" applyBorder="1" applyAlignment="1">
      <alignment horizontal="right" vertical="center"/>
    </xf>
    <xf numFmtId="1" fontId="53" fillId="0" borderId="0" xfId="0" applyNumberFormat="1" applyFont="1" applyBorder="1" applyAlignment="1">
      <alignment vertical="center"/>
    </xf>
    <xf numFmtId="1" fontId="52" fillId="0" borderId="21" xfId="43" applyNumberFormat="1" applyFont="1" applyBorder="1" applyAlignment="1">
      <alignment horizontal="right" vertical="center"/>
    </xf>
    <xf numFmtId="1" fontId="52" fillId="0" borderId="17" xfId="43" applyNumberFormat="1" applyFont="1" applyBorder="1" applyAlignment="1">
      <alignment horizontal="right" vertical="center"/>
    </xf>
    <xf numFmtId="1" fontId="52" fillId="0" borderId="24" xfId="43" applyNumberFormat="1" applyFont="1" applyBorder="1" applyAlignment="1">
      <alignment horizontal="right" vertical="center"/>
    </xf>
    <xf numFmtId="1" fontId="52" fillId="0" borderId="30" xfId="43" applyNumberFormat="1" applyFont="1" applyBorder="1" applyAlignment="1">
      <alignment horizontal="right" vertical="center"/>
    </xf>
    <xf numFmtId="1" fontId="49" fillId="0" borderId="29" xfId="0" applyNumberFormat="1" applyFont="1" applyBorder="1" applyAlignment="1">
      <alignment horizontal="center" vertical="center"/>
    </xf>
    <xf numFmtId="1" fontId="49" fillId="0" borderId="22" xfId="0" applyNumberFormat="1" applyFont="1" applyBorder="1" applyAlignment="1">
      <alignment horizontal="center" vertical="center"/>
    </xf>
    <xf numFmtId="1" fontId="49" fillId="0" borderId="30" xfId="43" applyNumberFormat="1" applyFont="1" applyBorder="1" applyAlignment="1">
      <alignment horizontal="right" vertical="center"/>
    </xf>
    <xf numFmtId="1" fontId="49" fillId="0" borderId="0" xfId="0" applyNumberFormat="1" applyFont="1" applyBorder="1" applyAlignment="1">
      <alignment vertical="center"/>
    </xf>
    <xf numFmtId="1" fontId="49" fillId="0" borderId="62" xfId="43" applyNumberFormat="1" applyFont="1" applyBorder="1" applyAlignment="1">
      <alignment horizontal="right" vertical="center"/>
    </xf>
    <xf numFmtId="1" fontId="49" fillId="0" borderId="29" xfId="43" applyNumberFormat="1" applyFont="1" applyBorder="1" applyAlignment="1">
      <alignment horizontal="right" vertical="center"/>
    </xf>
    <xf numFmtId="1" fontId="49" fillId="0" borderId="24" xfId="43" applyNumberFormat="1" applyFont="1" applyBorder="1" applyAlignment="1">
      <alignment horizontal="right" vertical="center"/>
    </xf>
    <xf numFmtId="1" fontId="49" fillId="0" borderId="20" xfId="43" applyNumberFormat="1" applyFont="1" applyBorder="1" applyAlignment="1">
      <alignment horizontal="right" vertical="center"/>
    </xf>
    <xf numFmtId="0" fontId="30" fillId="0" borderId="2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30" fillId="0" borderId="49" xfId="0" applyFont="1" applyFill="1" applyBorder="1" applyAlignment="1">
      <alignment vertical="center"/>
    </xf>
    <xf numFmtId="9" fontId="30" fillId="0" borderId="17" xfId="0" applyNumberFormat="1" applyFont="1" applyBorder="1" applyAlignment="1">
      <alignment horizontal="center" vertical="center"/>
    </xf>
    <xf numFmtId="182" fontId="30" fillId="0" borderId="20" xfId="43" applyNumberFormat="1" applyFont="1" applyBorder="1" applyAlignment="1">
      <alignment horizontal="right" vertical="center"/>
    </xf>
    <xf numFmtId="182" fontId="31" fillId="0" borderId="0" xfId="0" applyNumberFormat="1" applyFont="1" applyBorder="1" applyAlignment="1">
      <alignment vertical="center"/>
    </xf>
    <xf numFmtId="182" fontId="30" fillId="0" borderId="73" xfId="43" applyNumberFormat="1" applyFont="1" applyBorder="1" applyAlignment="1">
      <alignment horizontal="right" vertical="center"/>
    </xf>
    <xf numFmtId="182" fontId="30" fillId="0" borderId="55" xfId="43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49" xfId="0" applyFont="1" applyFill="1" applyBorder="1" applyAlignment="1">
      <alignment vertical="center"/>
    </xf>
    <xf numFmtId="9" fontId="32" fillId="0" borderId="24" xfId="55" applyFont="1" applyBorder="1" applyAlignment="1">
      <alignment horizontal="center" vertical="center"/>
    </xf>
    <xf numFmtId="178" fontId="32" fillId="0" borderId="30" xfId="43" applyNumberFormat="1" applyFont="1" applyBorder="1" applyAlignment="1">
      <alignment horizontal="right" vertical="center"/>
    </xf>
    <xf numFmtId="178" fontId="33" fillId="0" borderId="0" xfId="0" applyNumberFormat="1" applyFont="1" applyBorder="1" applyAlignment="1">
      <alignment vertical="center"/>
    </xf>
    <xf numFmtId="178" fontId="32" fillId="0" borderId="62" xfId="43" applyNumberFormat="1" applyFont="1" applyBorder="1" applyAlignment="1">
      <alignment horizontal="right" vertical="center"/>
    </xf>
    <xf numFmtId="178" fontId="32" fillId="0" borderId="29" xfId="43" applyNumberFormat="1" applyFont="1" applyBorder="1" applyAlignment="1">
      <alignment horizontal="right" vertical="center"/>
    </xf>
    <xf numFmtId="178" fontId="32" fillId="0" borderId="24" xfId="43" applyNumberFormat="1" applyFont="1" applyBorder="1" applyAlignment="1">
      <alignment horizontal="right" vertical="center"/>
    </xf>
    <xf numFmtId="178" fontId="29" fillId="0" borderId="30" xfId="43" applyNumberFormat="1" applyFont="1" applyBorder="1" applyAlignment="1">
      <alignment horizontal="right" vertical="center"/>
    </xf>
    <xf numFmtId="1" fontId="50" fillId="0" borderId="20" xfId="43" applyNumberFormat="1" applyFont="1" applyBorder="1" applyAlignment="1">
      <alignment horizontal="right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183" fontId="20" fillId="0" borderId="27" xfId="0" applyNumberFormat="1" applyFont="1" applyBorder="1" applyAlignment="1">
      <alignment horizontal="center" vertical="center"/>
    </xf>
    <xf numFmtId="183" fontId="55" fillId="0" borderId="18" xfId="4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6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78" fontId="23" fillId="0" borderId="65" xfId="0" applyNumberFormat="1" applyFont="1" applyBorder="1" applyAlignment="1">
      <alignment horizontal="center" vertical="center"/>
    </xf>
    <xf numFmtId="178" fontId="23" fillId="0" borderId="74" xfId="43" applyNumberFormat="1" applyFont="1" applyBorder="1" applyAlignment="1">
      <alignment horizontal="center" vertical="center"/>
    </xf>
    <xf numFmtId="178" fontId="23" fillId="0" borderId="0" xfId="0" applyNumberFormat="1" applyFont="1" applyBorder="1" applyAlignment="1">
      <alignment horizontal="center" vertical="center"/>
    </xf>
    <xf numFmtId="1" fontId="49" fillId="0" borderId="18" xfId="43" applyNumberFormat="1" applyFont="1" applyBorder="1" applyAlignment="1">
      <alignment horizontal="center" vertical="center"/>
    </xf>
    <xf numFmtId="0" fontId="16" fillId="0" borderId="71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9" xfId="0" applyFont="1" applyBorder="1" applyAlignment="1">
      <alignment horizontal="left" vertical="center"/>
    </xf>
    <xf numFmtId="0" fontId="32" fillId="30" borderId="17" xfId="0" applyFont="1" applyFill="1" applyBorder="1" applyAlignment="1">
      <alignment horizontal="center" vertical="center"/>
    </xf>
    <xf numFmtId="178" fontId="32" fillId="0" borderId="13" xfId="43" applyNumberFormat="1" applyFont="1" applyBorder="1" applyAlignment="1">
      <alignment horizontal="right" vertical="center"/>
    </xf>
    <xf numFmtId="178" fontId="32" fillId="0" borderId="21" xfId="43" applyNumberFormat="1" applyFont="1" applyBorder="1" applyAlignment="1">
      <alignment horizontal="right" vertical="center"/>
    </xf>
    <xf numFmtId="178" fontId="32" fillId="0" borderId="20" xfId="43" applyNumberFormat="1" applyFont="1" applyBorder="1" applyAlignment="1">
      <alignment horizontal="right" vertical="center"/>
    </xf>
    <xf numFmtId="0" fontId="19" fillId="0" borderId="21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29" fillId="0" borderId="49" xfId="0" applyFont="1" applyBorder="1" applyAlignment="1">
      <alignment horizontal="left" vertical="center"/>
    </xf>
    <xf numFmtId="178" fontId="29" fillId="0" borderId="13" xfId="43" applyNumberFormat="1" applyFont="1" applyBorder="1" applyAlignment="1">
      <alignment horizontal="right" vertical="center"/>
    </xf>
    <xf numFmtId="178" fontId="29" fillId="0" borderId="21" xfId="43" applyNumberFormat="1" applyFont="1" applyBorder="1" applyAlignment="1">
      <alignment horizontal="right" vertical="center"/>
    </xf>
    <xf numFmtId="178" fontId="29" fillId="0" borderId="24" xfId="43" applyNumberFormat="1" applyFont="1" applyBorder="1" applyAlignment="1">
      <alignment horizontal="right" vertical="center"/>
    </xf>
    <xf numFmtId="178" fontId="29" fillId="0" borderId="20" xfId="43" applyNumberFormat="1" applyFont="1" applyBorder="1" applyAlignment="1">
      <alignment horizontal="right" vertical="center"/>
    </xf>
    <xf numFmtId="0" fontId="148" fillId="31" borderId="0" xfId="0" applyFont="1" applyFill="1" applyAlignment="1">
      <alignment/>
    </xf>
    <xf numFmtId="183" fontId="0" fillId="31" borderId="0" xfId="0" applyNumberFormat="1" applyFill="1" applyAlignment="1">
      <alignment/>
    </xf>
    <xf numFmtId="183" fontId="0" fillId="31" borderId="0" xfId="0" applyNumberFormat="1" applyFill="1" applyBorder="1" applyAlignment="1">
      <alignment/>
    </xf>
    <xf numFmtId="183" fontId="1" fillId="31" borderId="0" xfId="0" applyNumberFormat="1" applyFont="1" applyFill="1" applyAlignment="1">
      <alignment/>
    </xf>
    <xf numFmtId="3" fontId="0" fillId="31" borderId="0" xfId="0" applyNumberFormat="1" applyFill="1" applyBorder="1" applyAlignment="1">
      <alignment/>
    </xf>
    <xf numFmtId="3" fontId="0" fillId="31" borderId="0" xfId="0" applyNumberFormat="1" applyFill="1" applyAlignment="1">
      <alignment/>
    </xf>
    <xf numFmtId="0" fontId="148" fillId="0" borderId="0" xfId="0" applyFont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Border="1" applyAlignment="1">
      <alignment/>
    </xf>
    <xf numFmtId="183" fontId="1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0" fillId="35" borderId="0" xfId="0" applyFont="1" applyFill="1" applyBorder="1" applyAlignment="1">
      <alignment horizontal="center" vertical="center" wrapText="1"/>
    </xf>
    <xf numFmtId="178" fontId="22" fillId="31" borderId="0" xfId="0" applyNumberFormat="1" applyFont="1" applyFill="1" applyBorder="1" applyAlignment="1">
      <alignment horizontal="center" vertical="center" wrapText="1"/>
    </xf>
    <xf numFmtId="0" fontId="15" fillId="31" borderId="75" xfId="0" applyFont="1" applyFill="1" applyBorder="1" applyAlignment="1">
      <alignment horizontal="center" vertical="center"/>
    </xf>
    <xf numFmtId="0" fontId="15" fillId="31" borderId="10" xfId="0" applyFont="1" applyFill="1" applyBorder="1" applyAlignment="1">
      <alignment horizontal="center" vertical="center"/>
    </xf>
    <xf numFmtId="0" fontId="13" fillId="36" borderId="76" xfId="0" applyFont="1" applyFill="1" applyBorder="1" applyAlignment="1">
      <alignment/>
    </xf>
    <xf numFmtId="0" fontId="13" fillId="36" borderId="77" xfId="0" applyFont="1" applyFill="1" applyBorder="1" applyAlignment="1">
      <alignment/>
    </xf>
    <xf numFmtId="0" fontId="13" fillId="36" borderId="50" xfId="0" applyFont="1" applyFill="1" applyBorder="1" applyAlignment="1">
      <alignment/>
    </xf>
    <xf numFmtId="0" fontId="13" fillId="36" borderId="52" xfId="0" applyFont="1" applyFill="1" applyBorder="1" applyAlignment="1">
      <alignment/>
    </xf>
    <xf numFmtId="183" fontId="3" fillId="36" borderId="56" xfId="43" applyNumberFormat="1" applyFont="1" applyFill="1" applyBorder="1" applyAlignment="1">
      <alignment horizontal="left" vertical="center"/>
    </xf>
    <xf numFmtId="183" fontId="2" fillId="31" borderId="42" xfId="43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183" fontId="2" fillId="31" borderId="78" xfId="43" applyNumberFormat="1" applyFont="1" applyFill="1" applyBorder="1" applyAlignment="1">
      <alignment horizontal="center" vertical="center" wrapText="1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22" fillId="35" borderId="78" xfId="0" applyFont="1" applyFill="1" applyBorder="1" applyAlignment="1">
      <alignment horizontal="left" vertical="center"/>
    </xf>
    <xf numFmtId="0" fontId="20" fillId="35" borderId="76" xfId="0" applyFont="1" applyFill="1" applyBorder="1" applyAlignment="1">
      <alignment horizontal="center" vertical="center" wrapText="1"/>
    </xf>
    <xf numFmtId="0" fontId="20" fillId="35" borderId="77" xfId="0" applyFont="1" applyFill="1" applyBorder="1" applyAlignment="1">
      <alignment horizontal="center" vertical="center" wrapText="1"/>
    </xf>
    <xf numFmtId="0" fontId="20" fillId="35" borderId="79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 wrapText="1"/>
    </xf>
    <xf numFmtId="183" fontId="20" fillId="31" borderId="48" xfId="0" applyNumberFormat="1" applyFont="1" applyFill="1" applyBorder="1" applyAlignment="1">
      <alignment horizontal="center" vertical="center"/>
    </xf>
    <xf numFmtId="183" fontId="20" fillId="31" borderId="31" xfId="0" applyNumberFormat="1" applyFont="1" applyFill="1" applyBorder="1" applyAlignment="1">
      <alignment horizontal="left" vertical="center"/>
    </xf>
    <xf numFmtId="0" fontId="7" fillId="35" borderId="56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/>
    </xf>
    <xf numFmtId="0" fontId="32" fillId="31" borderId="31" xfId="0" applyFont="1" applyFill="1" applyBorder="1" applyAlignment="1">
      <alignment horizontal="left" vertical="center"/>
    </xf>
    <xf numFmtId="0" fontId="2" fillId="31" borderId="51" xfId="0" applyFont="1" applyFill="1" applyBorder="1" applyAlignment="1">
      <alignment horizontal="left" vertical="center"/>
    </xf>
    <xf numFmtId="0" fontId="32" fillId="31" borderId="26" xfId="0" applyFont="1" applyFill="1" applyBorder="1" applyAlignment="1">
      <alignment horizontal="left" vertical="center" wrapText="1"/>
    </xf>
    <xf numFmtId="0" fontId="32" fillId="31" borderId="54" xfId="0" applyFont="1" applyFill="1" applyBorder="1" applyAlignment="1">
      <alignment horizontal="left" vertical="center"/>
    </xf>
    <xf numFmtId="0" fontId="32" fillId="31" borderId="55" xfId="0" applyFont="1" applyFill="1" applyBorder="1" applyAlignment="1">
      <alignment horizontal="left" vertical="center"/>
    </xf>
    <xf numFmtId="0" fontId="149" fillId="31" borderId="70" xfId="0" applyFont="1" applyFill="1" applyBorder="1" applyAlignment="1">
      <alignment horizontal="left" vertical="center"/>
    </xf>
    <xf numFmtId="0" fontId="2" fillId="31" borderId="70" xfId="0" applyFont="1" applyFill="1" applyBorder="1" applyAlignment="1">
      <alignment horizontal="left" vertical="center"/>
    </xf>
    <xf numFmtId="0" fontId="2" fillId="31" borderId="72" xfId="0" applyFont="1" applyFill="1" applyBorder="1" applyAlignment="1">
      <alignment horizontal="left" vertical="center"/>
    </xf>
    <xf numFmtId="178" fontId="7" fillId="31" borderId="0" xfId="0" applyNumberFormat="1" applyFont="1" applyFill="1" applyBorder="1" applyAlignment="1">
      <alignment horizontal="left" vertical="center"/>
    </xf>
    <xf numFmtId="178" fontId="22" fillId="31" borderId="0" xfId="0" applyNumberFormat="1" applyFont="1" applyFill="1" applyBorder="1" applyAlignment="1">
      <alignment horizontal="left" vertical="center"/>
    </xf>
    <xf numFmtId="178" fontId="23" fillId="0" borderId="81" xfId="43" applyNumberFormat="1" applyFont="1" applyBorder="1" applyAlignment="1">
      <alignment horizontal="center" vertical="center" wrapText="1"/>
    </xf>
    <xf numFmtId="178" fontId="23" fillId="0" borderId="82" xfId="43" applyNumberFormat="1" applyFont="1" applyBorder="1" applyAlignment="1">
      <alignment horizontal="right" vertical="center"/>
    </xf>
    <xf numFmtId="178" fontId="23" fillId="0" borderId="82" xfId="43" applyNumberFormat="1" applyFont="1" applyBorder="1" applyAlignment="1">
      <alignment horizontal="right" vertical="center" wrapText="1"/>
    </xf>
    <xf numFmtId="178" fontId="29" fillId="0" borderId="62" xfId="43" applyNumberFormat="1" applyFont="1" applyBorder="1" applyAlignment="1">
      <alignment horizontal="right" vertical="center"/>
    </xf>
    <xf numFmtId="178" fontId="27" fillId="31" borderId="62" xfId="43" applyNumberFormat="1" applyFont="1" applyFill="1" applyBorder="1" applyAlignment="1">
      <alignment horizontal="center" vertical="center" wrapText="1"/>
    </xf>
    <xf numFmtId="178" fontId="28" fillId="23" borderId="81" xfId="43" applyNumberFormat="1" applyFont="1" applyFill="1" applyBorder="1" applyAlignment="1">
      <alignment horizontal="right" vertical="center" wrapText="1"/>
    </xf>
    <xf numFmtId="0" fontId="60" fillId="0" borderId="0" xfId="53" applyAlignment="1" applyProtection="1">
      <alignment wrapText="1"/>
      <protection/>
    </xf>
    <xf numFmtId="0" fontId="60" fillId="35" borderId="0" xfId="53" applyFill="1" applyAlignment="1" applyProtection="1">
      <alignment wrapText="1"/>
      <protection/>
    </xf>
    <xf numFmtId="0" fontId="60" fillId="0" borderId="26" xfId="53" applyFont="1" applyBorder="1" applyAlignment="1" applyProtection="1">
      <alignment vertical="center" wrapText="1"/>
      <protection/>
    </xf>
    <xf numFmtId="187" fontId="60" fillId="0" borderId="26" xfId="53" applyNumberFormat="1" applyFont="1" applyBorder="1" applyAlignment="1" applyProtection="1">
      <alignment vertical="center" wrapText="1"/>
      <protection/>
    </xf>
    <xf numFmtId="0" fontId="60" fillId="0" borderId="26" xfId="53" applyBorder="1" applyAlignment="1" applyProtection="1">
      <alignment vertical="center" wrapText="1"/>
      <protection/>
    </xf>
    <xf numFmtId="4" fontId="124" fillId="35" borderId="26" xfId="53" applyNumberFormat="1" applyFont="1" applyFill="1" applyBorder="1" applyAlignment="1" applyProtection="1">
      <alignment vertical="center" wrapText="1"/>
      <protection/>
    </xf>
    <xf numFmtId="4" fontId="60" fillId="0" borderId="26" xfId="53" applyNumberFormat="1" applyBorder="1" applyAlignment="1" applyProtection="1">
      <alignment vertical="center" wrapText="1"/>
      <protection/>
    </xf>
    <xf numFmtId="187" fontId="60" fillId="0" borderId="26" xfId="53" applyNumberFormat="1" applyBorder="1" applyAlignment="1" applyProtection="1">
      <alignment vertical="center" wrapText="1"/>
      <protection/>
    </xf>
    <xf numFmtId="0" fontId="60" fillId="0" borderId="0" xfId="53" applyAlignment="1" applyProtection="1">
      <alignment vertical="center"/>
      <protection/>
    </xf>
    <xf numFmtId="0" fontId="60" fillId="0" borderId="26" xfId="53" applyBorder="1" applyAlignment="1" applyProtection="1">
      <alignment wrapText="1"/>
      <protection locked="0"/>
    </xf>
    <xf numFmtId="0" fontId="60" fillId="0" borderId="31" xfId="53" applyBorder="1" applyAlignment="1" applyProtection="1">
      <alignment wrapText="1"/>
      <protection locked="0"/>
    </xf>
    <xf numFmtId="0" fontId="62" fillId="0" borderId="26" xfId="53" applyFont="1" applyBorder="1" applyAlignment="1" applyProtection="1">
      <alignment wrapText="1"/>
      <protection/>
    </xf>
    <xf numFmtId="0" fontId="60" fillId="0" borderId="0" xfId="53" applyAlignment="1">
      <alignment wrapText="1"/>
      <protection/>
    </xf>
    <xf numFmtId="175" fontId="5" fillId="23" borderId="50" xfId="43" applyNumberFormat="1" applyFont="1" applyFill="1" applyBorder="1" applyAlignment="1">
      <alignment horizontal="right" vertical="center"/>
    </xf>
    <xf numFmtId="175" fontId="5" fillId="23" borderId="51" xfId="43" applyNumberFormat="1" applyFont="1" applyFill="1" applyBorder="1" applyAlignment="1">
      <alignment horizontal="right" vertical="center"/>
    </xf>
    <xf numFmtId="175" fontId="42" fillId="23" borderId="51" xfId="43" applyNumberFormat="1" applyFont="1" applyFill="1" applyBorder="1" applyAlignment="1">
      <alignment horizontal="right" vertical="center"/>
    </xf>
    <xf numFmtId="175" fontId="134" fillId="23" borderId="50" xfId="43" applyNumberFormat="1" applyFont="1" applyFill="1" applyBorder="1" applyAlignment="1">
      <alignment horizontal="right" vertical="center"/>
    </xf>
    <xf numFmtId="175" fontId="3" fillId="31" borderId="0" xfId="43" applyNumberFormat="1" applyFont="1" applyFill="1" applyBorder="1" applyAlignment="1">
      <alignment horizontal="center" vertical="center"/>
    </xf>
    <xf numFmtId="175" fontId="5" fillId="31" borderId="40" xfId="43" applyNumberFormat="1" applyFont="1" applyFill="1" applyBorder="1" applyAlignment="1">
      <alignment horizontal="right" vertical="center"/>
    </xf>
    <xf numFmtId="4" fontId="2" fillId="31" borderId="0" xfId="0" applyNumberFormat="1" applyFont="1" applyFill="1" applyBorder="1" applyAlignment="1">
      <alignment vertical="center"/>
    </xf>
    <xf numFmtId="14" fontId="145" fillId="31" borderId="0" xfId="0" applyNumberFormat="1" applyFont="1" applyFill="1" applyBorder="1" applyAlignment="1" applyProtection="1">
      <alignment horizontal="left" vertical="center"/>
      <protection locked="0"/>
    </xf>
    <xf numFmtId="0" fontId="145" fillId="31" borderId="0" xfId="0" applyFont="1" applyFill="1" applyBorder="1" applyAlignment="1" applyProtection="1">
      <alignment horizontal="left" vertical="center"/>
      <protection locked="0"/>
    </xf>
    <xf numFmtId="0" fontId="5" fillId="31" borderId="26" xfId="0" applyFont="1" applyFill="1" applyBorder="1" applyAlignment="1" applyProtection="1">
      <alignment horizontal="left" vertical="center" wrapText="1"/>
      <protection locked="0"/>
    </xf>
    <xf numFmtId="0" fontId="5" fillId="31" borderId="26" xfId="0" applyFont="1" applyFill="1" applyBorder="1" applyAlignment="1" applyProtection="1">
      <alignment horizontal="center" vertical="center"/>
      <protection locked="0"/>
    </xf>
    <xf numFmtId="3" fontId="5" fillId="31" borderId="26" xfId="0" applyNumberFormat="1" applyFont="1" applyFill="1" applyBorder="1" applyAlignment="1" applyProtection="1">
      <alignment horizontal="right" vertical="center"/>
      <protection locked="0"/>
    </xf>
    <xf numFmtId="175" fontId="5" fillId="31" borderId="26" xfId="43" applyNumberFormat="1" applyFont="1" applyFill="1" applyBorder="1" applyAlignment="1" applyProtection="1">
      <alignment horizontal="right" vertical="center"/>
      <protection locked="0"/>
    </xf>
    <xf numFmtId="0" fontId="5" fillId="31" borderId="28" xfId="0" applyFont="1" applyFill="1" applyBorder="1" applyAlignment="1" applyProtection="1">
      <alignment horizontal="left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/>
      <protection locked="0"/>
    </xf>
    <xf numFmtId="0" fontId="5" fillId="31" borderId="26" xfId="0" applyFont="1" applyFill="1" applyBorder="1" applyAlignment="1" applyProtection="1">
      <alignment horizontal="center" vertical="center" wrapText="1"/>
      <protection locked="0"/>
    </xf>
    <xf numFmtId="0" fontId="5" fillId="31" borderId="28" xfId="0" applyFont="1" applyFill="1" applyBorder="1" applyAlignment="1" applyProtection="1">
      <alignment horizontal="center" vertical="center" wrapText="1"/>
      <protection locked="0"/>
    </xf>
    <xf numFmtId="0" fontId="136" fillId="31" borderId="26" xfId="0" applyFont="1" applyFill="1" applyBorder="1" applyAlignment="1" applyProtection="1">
      <alignment horizontal="left" vertical="center" wrapText="1"/>
      <protection locked="0"/>
    </xf>
    <xf numFmtId="0" fontId="2" fillId="31" borderId="26" xfId="0" applyFont="1" applyFill="1" applyBorder="1" applyAlignment="1" applyProtection="1">
      <alignment horizontal="center" vertical="center" wrapText="1"/>
      <protection locked="0"/>
    </xf>
    <xf numFmtId="175" fontId="2" fillId="31" borderId="40" xfId="43" applyNumberFormat="1" applyFont="1" applyFill="1" applyBorder="1" applyAlignment="1" applyProtection="1">
      <alignment horizontal="right" vertical="center"/>
      <protection locked="0"/>
    </xf>
    <xf numFmtId="175" fontId="2" fillId="31" borderId="63" xfId="43" applyNumberFormat="1" applyFont="1" applyFill="1" applyBorder="1" applyAlignment="1" applyProtection="1">
      <alignment horizontal="right" vertical="center"/>
      <protection locked="0"/>
    </xf>
    <xf numFmtId="175" fontId="5" fillId="31" borderId="44" xfId="43" applyNumberFormat="1" applyFont="1" applyFill="1" applyBorder="1" applyAlignment="1" applyProtection="1">
      <alignment horizontal="right" vertical="center"/>
      <protection locked="0"/>
    </xf>
    <xf numFmtId="175" fontId="5" fillId="31" borderId="48" xfId="43" applyNumberFormat="1" applyFont="1" applyFill="1" applyBorder="1" applyAlignment="1" applyProtection="1">
      <alignment horizontal="right" vertical="center"/>
      <protection locked="0"/>
    </xf>
    <xf numFmtId="175" fontId="5" fillId="31" borderId="23" xfId="43" applyNumberFormat="1" applyFont="1" applyFill="1" applyBorder="1" applyAlignment="1" applyProtection="1">
      <alignment horizontal="right" vertical="center"/>
      <protection locked="0"/>
    </xf>
    <xf numFmtId="0" fontId="2" fillId="31" borderId="46" xfId="43" applyNumberFormat="1" applyFont="1" applyFill="1" applyBorder="1" applyAlignment="1" applyProtection="1">
      <alignment horizontal="right" vertical="center"/>
      <protection locked="0"/>
    </xf>
    <xf numFmtId="0" fontId="2" fillId="31" borderId="26" xfId="43" applyNumberFormat="1" applyFont="1" applyFill="1" applyBorder="1" applyAlignment="1" applyProtection="1">
      <alignment horizontal="right" vertical="center"/>
      <protection locked="0"/>
    </xf>
    <xf numFmtId="0" fontId="2" fillId="31" borderId="40" xfId="43" applyNumberFormat="1" applyFont="1" applyFill="1" applyBorder="1" applyAlignment="1" applyProtection="1">
      <alignment horizontal="right" vertical="center"/>
      <protection locked="0"/>
    </xf>
    <xf numFmtId="0" fontId="2" fillId="31" borderId="73" xfId="43" applyNumberFormat="1" applyFont="1" applyFill="1" applyBorder="1" applyAlignment="1" applyProtection="1">
      <alignment horizontal="right" vertical="center"/>
      <protection locked="0"/>
    </xf>
    <xf numFmtId="0" fontId="2" fillId="31" borderId="55" xfId="43" applyNumberFormat="1" applyFont="1" applyFill="1" applyBorder="1" applyAlignment="1" applyProtection="1">
      <alignment horizontal="right" vertical="center"/>
      <protection locked="0"/>
    </xf>
    <xf numFmtId="0" fontId="2" fillId="31" borderId="64" xfId="43" applyNumberFormat="1" applyFont="1" applyFill="1" applyBorder="1" applyAlignment="1" applyProtection="1">
      <alignment horizontal="right" vertical="center"/>
      <protection locked="0"/>
    </xf>
    <xf numFmtId="9" fontId="150" fillId="31" borderId="0" xfId="0" applyNumberFormat="1" applyFont="1" applyFill="1" applyBorder="1" applyAlignment="1">
      <alignment vertical="center"/>
    </xf>
    <xf numFmtId="9" fontId="151" fillId="31" borderId="0" xfId="43" applyNumberFormat="1" applyFont="1" applyFill="1" applyBorder="1" applyAlignment="1">
      <alignment horizontal="right" vertical="center"/>
    </xf>
    <xf numFmtId="9" fontId="151" fillId="31" borderId="20" xfId="43" applyNumberFormat="1" applyFont="1" applyFill="1" applyBorder="1" applyAlignment="1">
      <alignment horizontal="center" vertical="center" wrapText="1"/>
    </xf>
    <xf numFmtId="9" fontId="151" fillId="23" borderId="39" xfId="43" applyNumberFormat="1" applyFont="1" applyFill="1" applyBorder="1" applyAlignment="1">
      <alignment horizontal="right" vertical="center"/>
    </xf>
    <xf numFmtId="9" fontId="151" fillId="23" borderId="40" xfId="43" applyNumberFormat="1" applyFont="1" applyFill="1" applyBorder="1" applyAlignment="1">
      <alignment horizontal="right" vertical="center"/>
    </xf>
    <xf numFmtId="9" fontId="151" fillId="31" borderId="40" xfId="43" applyNumberFormat="1" applyFont="1" applyFill="1" applyBorder="1" applyAlignment="1">
      <alignment horizontal="right" vertical="center"/>
    </xf>
    <xf numFmtId="186" fontId="151" fillId="23" borderId="40" xfId="43" applyNumberFormat="1" applyFont="1" applyFill="1" applyBorder="1" applyAlignment="1">
      <alignment horizontal="right" vertical="center"/>
    </xf>
    <xf numFmtId="186" fontId="151" fillId="23" borderId="39" xfId="43" applyNumberFormat="1" applyFont="1" applyFill="1" applyBorder="1" applyAlignment="1">
      <alignment horizontal="right" vertical="center"/>
    </xf>
    <xf numFmtId="175" fontId="152" fillId="31" borderId="0" xfId="43" applyNumberFormat="1" applyFont="1" applyFill="1" applyBorder="1" applyAlignment="1">
      <alignment horizontal="right" vertical="center"/>
    </xf>
    <xf numFmtId="186" fontId="151" fillId="31" borderId="20" xfId="43" applyNumberFormat="1" applyFont="1" applyFill="1" applyBorder="1" applyAlignment="1">
      <alignment horizontal="center" vertical="center" wrapText="1"/>
    </xf>
    <xf numFmtId="178" fontId="150" fillId="31" borderId="0" xfId="0" applyNumberFormat="1" applyFont="1" applyFill="1" applyBorder="1" applyAlignment="1">
      <alignment vertical="center"/>
    </xf>
    <xf numFmtId="178" fontId="151" fillId="31" borderId="0" xfId="43" applyNumberFormat="1" applyFont="1" applyFill="1" applyBorder="1" applyAlignment="1">
      <alignment horizontal="right" vertical="center"/>
    </xf>
    <xf numFmtId="178" fontId="152" fillId="31" borderId="0" xfId="43" applyNumberFormat="1" applyFont="1" applyFill="1" applyBorder="1" applyAlignment="1">
      <alignment horizontal="right" vertical="center"/>
    </xf>
    <xf numFmtId="178" fontId="150" fillId="31" borderId="0" xfId="43" applyNumberFormat="1" applyFont="1" applyFill="1" applyBorder="1" applyAlignment="1">
      <alignment horizontal="right" vertical="center"/>
    </xf>
    <xf numFmtId="175" fontId="17" fillId="31" borderId="62" xfId="43" applyNumberFormat="1" applyFont="1" applyFill="1" applyBorder="1" applyAlignment="1">
      <alignment horizontal="center" vertical="center" wrapText="1"/>
    </xf>
    <xf numFmtId="178" fontId="151" fillId="31" borderId="17" xfId="43" applyNumberFormat="1" applyFont="1" applyFill="1" applyBorder="1" applyAlignment="1">
      <alignment horizontal="center" vertical="center" wrapText="1"/>
    </xf>
    <xf numFmtId="178" fontId="151" fillId="23" borderId="25" xfId="43" applyNumberFormat="1" applyFont="1" applyFill="1" applyBorder="1" applyAlignment="1">
      <alignment horizontal="right" vertical="center"/>
    </xf>
    <xf numFmtId="178" fontId="151" fillId="23" borderId="26" xfId="43" applyNumberFormat="1" applyFont="1" applyFill="1" applyBorder="1" applyAlignment="1">
      <alignment horizontal="right" vertical="center"/>
    </xf>
    <xf numFmtId="178" fontId="151" fillId="31" borderId="26" xfId="43" applyNumberFormat="1" applyFont="1" applyFill="1" applyBorder="1" applyAlignment="1">
      <alignment horizontal="right" vertical="center"/>
    </xf>
    <xf numFmtId="175" fontId="19" fillId="31" borderId="62" xfId="43" applyNumberFormat="1" applyFont="1" applyFill="1" applyBorder="1" applyAlignment="1">
      <alignment horizontal="right" vertical="center"/>
    </xf>
    <xf numFmtId="175" fontId="137" fillId="31" borderId="62" xfId="43" applyNumberFormat="1" applyFont="1" applyFill="1" applyBorder="1" applyAlignment="1">
      <alignment horizontal="right" vertical="center"/>
    </xf>
    <xf numFmtId="178" fontId="153" fillId="31" borderId="17" xfId="43" applyNumberFormat="1" applyFont="1" applyFill="1" applyBorder="1" applyAlignment="1">
      <alignment horizontal="right" vertical="center"/>
    </xf>
    <xf numFmtId="9" fontId="151" fillId="31" borderId="64" xfId="43" applyNumberFormat="1" applyFont="1" applyFill="1" applyBorder="1" applyAlignment="1">
      <alignment horizontal="right" vertical="center"/>
    </xf>
    <xf numFmtId="9" fontId="151" fillId="31" borderId="63" xfId="43" applyNumberFormat="1" applyFont="1" applyFill="1" applyBorder="1" applyAlignment="1">
      <alignment horizontal="right" vertical="center"/>
    </xf>
    <xf numFmtId="9" fontId="151" fillId="31" borderId="20" xfId="43" applyNumberFormat="1" applyFont="1" applyFill="1" applyBorder="1" applyAlignment="1">
      <alignment horizontal="right" vertical="center"/>
    </xf>
    <xf numFmtId="9" fontId="151" fillId="31" borderId="39" xfId="43" applyNumberFormat="1" applyFont="1" applyFill="1" applyBorder="1" applyAlignment="1">
      <alignment horizontal="right" vertical="center"/>
    </xf>
    <xf numFmtId="178" fontId="151" fillId="31" borderId="25" xfId="43" applyNumberFormat="1" applyFont="1" applyFill="1" applyBorder="1" applyAlignment="1">
      <alignment horizontal="right" vertical="center"/>
    </xf>
    <xf numFmtId="178" fontId="151" fillId="31" borderId="24" xfId="43" applyNumberFormat="1" applyFont="1" applyFill="1" applyBorder="1" applyAlignment="1">
      <alignment horizontal="right" vertical="center"/>
    </xf>
    <xf numFmtId="9" fontId="151" fillId="31" borderId="60" xfId="43" applyNumberFormat="1" applyFont="1" applyFill="1" applyBorder="1" applyAlignment="1">
      <alignment horizontal="right" vertical="center"/>
    </xf>
    <xf numFmtId="0" fontId="28" fillId="31" borderId="45" xfId="0" applyFont="1" applyFill="1" applyBorder="1" applyAlignment="1">
      <alignment vertical="center"/>
    </xf>
    <xf numFmtId="175" fontId="18" fillId="31" borderId="62" xfId="43" applyNumberFormat="1" applyFont="1" applyFill="1" applyBorder="1" applyAlignment="1">
      <alignment horizontal="right" vertical="center"/>
    </xf>
    <xf numFmtId="0" fontId="27" fillId="31" borderId="45" xfId="0" applyFont="1" applyFill="1" applyBorder="1" applyAlignment="1">
      <alignment vertical="center"/>
    </xf>
    <xf numFmtId="0" fontId="13" fillId="31" borderId="0" xfId="0" applyFont="1" applyFill="1" applyAlignment="1">
      <alignment/>
    </xf>
    <xf numFmtId="0" fontId="13" fillId="0" borderId="0" xfId="0" applyFont="1" applyAlignment="1">
      <alignment/>
    </xf>
    <xf numFmtId="0" fontId="65" fillId="0" borderId="0" xfId="0" applyFont="1" applyBorder="1" applyAlignment="1">
      <alignment vertical="center"/>
    </xf>
    <xf numFmtId="3" fontId="29" fillId="30" borderId="17" xfId="0" applyNumberFormat="1" applyFont="1" applyFill="1" applyBorder="1" applyAlignment="1">
      <alignment horizontal="right" vertical="center"/>
    </xf>
    <xf numFmtId="178" fontId="29" fillId="30" borderId="24" xfId="0" applyNumberFormat="1" applyFont="1" applyFill="1" applyBorder="1" applyAlignment="1">
      <alignment horizontal="right" vertical="center"/>
    </xf>
    <xf numFmtId="0" fontId="66" fillId="31" borderId="0" xfId="0" applyFont="1" applyFill="1" applyAlignment="1">
      <alignment/>
    </xf>
    <xf numFmtId="178" fontId="154" fillId="31" borderId="17" xfId="43" applyNumberFormat="1" applyFont="1" applyFill="1" applyBorder="1" applyAlignment="1">
      <alignment horizontal="right" vertical="center"/>
    </xf>
    <xf numFmtId="9" fontId="154" fillId="31" borderId="20" xfId="43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175" fontId="18" fillId="23" borderId="45" xfId="43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27" fillId="23" borderId="25" xfId="0" applyFont="1" applyFill="1" applyBorder="1" applyAlignment="1">
      <alignment horizontal="center" vertical="center" wrapText="1"/>
    </xf>
    <xf numFmtId="3" fontId="27" fillId="23" borderId="25" xfId="0" applyNumberFormat="1" applyFont="1" applyFill="1" applyBorder="1" applyAlignment="1">
      <alignment horizontal="center" vertical="center" wrapText="1"/>
    </xf>
    <xf numFmtId="178" fontId="27" fillId="23" borderId="42" xfId="0" applyNumberFormat="1" applyFont="1" applyFill="1" applyBorder="1" applyAlignment="1">
      <alignment horizontal="right" vertical="center" wrapText="1"/>
    </xf>
    <xf numFmtId="178" fontId="27" fillId="23" borderId="43" xfId="43" applyNumberFormat="1" applyFont="1" applyFill="1" applyBorder="1" applyAlignment="1">
      <alignment horizontal="right" vertical="center" wrapText="1"/>
    </xf>
    <xf numFmtId="178" fontId="26" fillId="0" borderId="0" xfId="0" applyNumberFormat="1" applyFont="1" applyBorder="1" applyAlignment="1">
      <alignment vertical="center" wrapText="1"/>
    </xf>
    <xf numFmtId="178" fontId="27" fillId="23" borderId="41" xfId="43" applyNumberFormat="1" applyFont="1" applyFill="1" applyBorder="1" applyAlignment="1">
      <alignment horizontal="right" vertical="center" wrapText="1"/>
    </xf>
    <xf numFmtId="178" fontId="27" fillId="23" borderId="25" xfId="43" applyNumberFormat="1" applyFont="1" applyFill="1" applyBorder="1" applyAlignment="1">
      <alignment horizontal="right" vertical="center" wrapText="1"/>
    </xf>
    <xf numFmtId="178" fontId="27" fillId="23" borderId="39" xfId="43" applyNumberFormat="1" applyFont="1" applyFill="1" applyBorder="1" applyAlignment="1">
      <alignment horizontal="right" vertical="center" wrapText="1"/>
    </xf>
    <xf numFmtId="178" fontId="27" fillId="23" borderId="45" xfId="43" applyNumberFormat="1" applyFont="1" applyFill="1" applyBorder="1" applyAlignment="1">
      <alignment horizontal="right" vertical="center" wrapText="1"/>
    </xf>
    <xf numFmtId="1" fontId="50" fillId="23" borderId="39" xfId="43" applyNumberFormat="1" applyFont="1" applyFill="1" applyBorder="1" applyAlignment="1">
      <alignment horizontal="right" vertical="center" wrapText="1"/>
    </xf>
    <xf numFmtId="178" fontId="155" fillId="23" borderId="25" xfId="43" applyNumberFormat="1" applyFont="1" applyFill="1" applyBorder="1" applyAlignment="1">
      <alignment horizontal="right" vertical="center"/>
    </xf>
    <xf numFmtId="186" fontId="155" fillId="23" borderId="39" xfId="43" applyNumberFormat="1" applyFont="1" applyFill="1" applyBorder="1" applyAlignment="1">
      <alignment horizontal="right" vertical="center"/>
    </xf>
    <xf numFmtId="0" fontId="26" fillId="31" borderId="59" xfId="0" applyFont="1" applyFill="1" applyBorder="1" applyAlignment="1">
      <alignment vertical="center"/>
    </xf>
    <xf numFmtId="0" fontId="23" fillId="0" borderId="79" xfId="0" applyFont="1" applyBorder="1" applyAlignment="1">
      <alignment horizontal="left" vertical="center" wrapText="1"/>
    </xf>
    <xf numFmtId="0" fontId="28" fillId="31" borderId="73" xfId="0" applyFont="1" applyFill="1" applyBorder="1" applyAlignment="1">
      <alignment vertical="center"/>
    </xf>
    <xf numFmtId="0" fontId="28" fillId="31" borderId="59" xfId="0" applyFont="1" applyFill="1" applyBorder="1" applyAlignment="1">
      <alignment vertical="center"/>
    </xf>
    <xf numFmtId="0" fontId="28" fillId="31" borderId="62" xfId="0" applyFont="1" applyFill="1" applyBorder="1" applyAlignment="1">
      <alignment vertical="center"/>
    </xf>
    <xf numFmtId="0" fontId="29" fillId="31" borderId="62" xfId="0" applyFont="1" applyFill="1" applyBorder="1" applyAlignment="1">
      <alignment vertical="center"/>
    </xf>
    <xf numFmtId="0" fontId="27" fillId="31" borderId="62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2" fillId="0" borderId="49" xfId="0" applyFont="1" applyBorder="1" applyAlignment="1">
      <alignment horizontal="left" vertical="center"/>
    </xf>
    <xf numFmtId="3" fontId="32" fillId="30" borderId="17" xfId="0" applyNumberFormat="1" applyFont="1" applyFill="1" applyBorder="1" applyAlignment="1">
      <alignment horizontal="right" vertical="center"/>
    </xf>
    <xf numFmtId="178" fontId="32" fillId="30" borderId="24" xfId="0" applyNumberFormat="1" applyFont="1" applyFill="1" applyBorder="1" applyAlignment="1">
      <alignment horizontal="right" vertical="center"/>
    </xf>
    <xf numFmtId="0" fontId="67" fillId="31" borderId="0" xfId="0" applyFont="1" applyFill="1" applyAlignment="1">
      <alignment/>
    </xf>
    <xf numFmtId="9" fontId="155" fillId="31" borderId="60" xfId="43" applyNumberFormat="1" applyFont="1" applyFill="1" applyBorder="1" applyAlignment="1">
      <alignment horizontal="right" vertical="center"/>
    </xf>
    <xf numFmtId="0" fontId="67" fillId="0" borderId="0" xfId="0" applyFont="1" applyAlignment="1">
      <alignment/>
    </xf>
    <xf numFmtId="0" fontId="156" fillId="31" borderId="0" xfId="0" applyFont="1" applyFill="1" applyBorder="1" applyAlignment="1">
      <alignment vertical="center"/>
    </xf>
    <xf numFmtId="0" fontId="157" fillId="31" borderId="0" xfId="0" applyFont="1" applyFill="1" applyBorder="1" applyAlignment="1">
      <alignment vertical="center"/>
    </xf>
    <xf numFmtId="175" fontId="157" fillId="31" borderId="0" xfId="43" applyNumberFormat="1" applyFont="1" applyFill="1" applyBorder="1" applyAlignment="1">
      <alignment horizontal="center" vertical="center"/>
    </xf>
    <xf numFmtId="175" fontId="156" fillId="31" borderId="0" xfId="43" applyNumberFormat="1" applyFont="1" applyFill="1" applyBorder="1" applyAlignment="1">
      <alignment horizontal="right" vertical="center"/>
    </xf>
    <xf numFmtId="175" fontId="157" fillId="31" borderId="0" xfId="43" applyNumberFormat="1" applyFont="1" applyFill="1" applyBorder="1" applyAlignment="1">
      <alignment horizontal="right" vertical="center"/>
    </xf>
    <xf numFmtId="175" fontId="158" fillId="31" borderId="62" xfId="43" applyNumberFormat="1" applyFont="1" applyFill="1" applyBorder="1" applyAlignment="1">
      <alignment horizontal="center" vertical="center" wrapText="1"/>
    </xf>
    <xf numFmtId="175" fontId="158" fillId="31" borderId="17" xfId="43" applyNumberFormat="1" applyFont="1" applyFill="1" applyBorder="1" applyAlignment="1">
      <alignment horizontal="center" vertical="center" wrapText="1"/>
    </xf>
    <xf numFmtId="175" fontId="158" fillId="31" borderId="20" xfId="43" applyNumberFormat="1" applyFont="1" applyFill="1" applyBorder="1" applyAlignment="1">
      <alignment horizontal="center" vertical="center" wrapText="1"/>
    </xf>
    <xf numFmtId="175" fontId="159" fillId="23" borderId="25" xfId="43" applyNumberFormat="1" applyFont="1" applyFill="1" applyBorder="1" applyAlignment="1">
      <alignment horizontal="right" vertical="center"/>
    </xf>
    <xf numFmtId="175" fontId="159" fillId="23" borderId="52" xfId="43" applyNumberFormat="1" applyFont="1" applyFill="1" applyBorder="1" applyAlignment="1">
      <alignment horizontal="right" vertical="center"/>
    </xf>
    <xf numFmtId="175" fontId="159" fillId="23" borderId="50" xfId="43" applyNumberFormat="1" applyFont="1" applyFill="1" applyBorder="1" applyAlignment="1">
      <alignment horizontal="right" vertical="center"/>
    </xf>
    <xf numFmtId="175" fontId="159" fillId="23" borderId="47" xfId="43" applyNumberFormat="1" applyFont="1" applyFill="1" applyBorder="1" applyAlignment="1">
      <alignment horizontal="right" vertical="center"/>
    </xf>
    <xf numFmtId="175" fontId="158" fillId="23" borderId="45" xfId="43" applyNumberFormat="1" applyFont="1" applyFill="1" applyBorder="1" applyAlignment="1">
      <alignment horizontal="right" vertical="center"/>
    </xf>
    <xf numFmtId="175" fontId="159" fillId="23" borderId="26" xfId="43" applyNumberFormat="1" applyFont="1" applyFill="1" applyBorder="1" applyAlignment="1">
      <alignment horizontal="right" vertical="center"/>
    </xf>
    <xf numFmtId="175" fontId="159" fillId="23" borderId="48" xfId="43" applyNumberFormat="1" applyFont="1" applyFill="1" applyBorder="1" applyAlignment="1">
      <alignment horizontal="right" vertical="center"/>
    </xf>
    <xf numFmtId="175" fontId="159" fillId="23" borderId="51" xfId="43" applyNumberFormat="1" applyFont="1" applyFill="1" applyBorder="1" applyAlignment="1">
      <alignment horizontal="right" vertical="center"/>
    </xf>
    <xf numFmtId="175" fontId="159" fillId="23" borderId="23" xfId="43" applyNumberFormat="1" applyFont="1" applyFill="1" applyBorder="1" applyAlignment="1">
      <alignment horizontal="right" vertical="center"/>
    </xf>
    <xf numFmtId="175" fontId="158" fillId="23" borderId="46" xfId="43" applyNumberFormat="1" applyFont="1" applyFill="1" applyBorder="1" applyAlignment="1">
      <alignment horizontal="right" vertical="center"/>
    </xf>
    <xf numFmtId="175" fontId="159" fillId="31" borderId="26" xfId="43" applyNumberFormat="1" applyFont="1" applyFill="1" applyBorder="1" applyAlignment="1">
      <alignment horizontal="right" vertical="center"/>
    </xf>
    <xf numFmtId="175" fontId="159" fillId="31" borderId="40" xfId="43" applyNumberFormat="1" applyFont="1" applyFill="1" applyBorder="1" applyAlignment="1">
      <alignment horizontal="right" vertical="center"/>
    </xf>
    <xf numFmtId="175" fontId="158" fillId="31" borderId="46" xfId="43" applyNumberFormat="1" applyFont="1" applyFill="1" applyBorder="1" applyAlignment="1">
      <alignment horizontal="right" vertical="center"/>
    </xf>
    <xf numFmtId="175" fontId="158" fillId="31" borderId="82" xfId="43" applyNumberFormat="1" applyFont="1" applyFill="1" applyBorder="1" applyAlignment="1">
      <alignment horizontal="right" vertical="center"/>
    </xf>
    <xf numFmtId="175" fontId="160" fillId="31" borderId="17" xfId="43" applyNumberFormat="1" applyFont="1" applyFill="1" applyBorder="1" applyAlignment="1">
      <alignment horizontal="right" vertical="center"/>
    </xf>
    <xf numFmtId="175" fontId="160" fillId="31" borderId="22" xfId="43" applyNumberFormat="1" applyFont="1" applyFill="1" applyBorder="1" applyAlignment="1">
      <alignment horizontal="right" vertical="center"/>
    </xf>
    <xf numFmtId="175" fontId="160" fillId="31" borderId="62" xfId="43" applyNumberFormat="1" applyFont="1" applyFill="1" applyBorder="1" applyAlignment="1">
      <alignment horizontal="right" vertical="center"/>
    </xf>
    <xf numFmtId="175" fontId="158" fillId="23" borderId="25" xfId="43" applyNumberFormat="1" applyFont="1" applyFill="1" applyBorder="1" applyAlignment="1">
      <alignment horizontal="right" vertical="center"/>
    </xf>
    <xf numFmtId="175" fontId="158" fillId="23" borderId="52" xfId="43" applyNumberFormat="1" applyFont="1" applyFill="1" applyBorder="1" applyAlignment="1">
      <alignment horizontal="right" vertical="center"/>
    </xf>
    <xf numFmtId="175" fontId="158" fillId="23" borderId="50" xfId="43" applyNumberFormat="1" applyFont="1" applyFill="1" applyBorder="1" applyAlignment="1">
      <alignment horizontal="right" vertical="center"/>
    </xf>
    <xf numFmtId="175" fontId="158" fillId="23" borderId="47" xfId="43" applyNumberFormat="1" applyFont="1" applyFill="1" applyBorder="1" applyAlignment="1">
      <alignment horizontal="right" vertical="center"/>
    </xf>
    <xf numFmtId="175" fontId="160" fillId="31" borderId="24" xfId="43" applyNumberFormat="1" applyFont="1" applyFill="1" applyBorder="1" applyAlignment="1">
      <alignment horizontal="right" vertical="center"/>
    </xf>
    <xf numFmtId="175" fontId="160" fillId="31" borderId="20" xfId="43" applyNumberFormat="1" applyFont="1" applyFill="1" applyBorder="1" applyAlignment="1">
      <alignment horizontal="right" vertical="center"/>
    </xf>
    <xf numFmtId="175" fontId="158" fillId="31" borderId="17" xfId="43" applyNumberFormat="1" applyFont="1" applyFill="1" applyBorder="1" applyAlignment="1">
      <alignment horizontal="right" vertical="center"/>
    </xf>
    <xf numFmtId="175" fontId="158" fillId="31" borderId="22" xfId="43" applyNumberFormat="1" applyFont="1" applyFill="1" applyBorder="1" applyAlignment="1">
      <alignment horizontal="right" vertical="center"/>
    </xf>
    <xf numFmtId="175" fontId="158" fillId="31" borderId="0" xfId="43" applyNumberFormat="1" applyFont="1" applyFill="1" applyBorder="1" applyAlignment="1">
      <alignment horizontal="right" vertical="center"/>
    </xf>
    <xf numFmtId="175" fontId="157" fillId="31" borderId="45" xfId="43" applyNumberFormat="1" applyFont="1" applyFill="1" applyBorder="1" applyAlignment="1">
      <alignment horizontal="right" vertical="center"/>
    </xf>
    <xf numFmtId="175" fontId="157" fillId="31" borderId="46" xfId="43" applyNumberFormat="1" applyFont="1" applyFill="1" applyBorder="1" applyAlignment="1">
      <alignment horizontal="right" vertical="center"/>
    </xf>
    <xf numFmtId="175" fontId="157" fillId="31" borderId="17" xfId="43" applyNumberFormat="1" applyFont="1" applyFill="1" applyBorder="1" applyAlignment="1">
      <alignment horizontal="right" vertical="center"/>
    </xf>
    <xf numFmtId="175" fontId="157" fillId="31" borderId="22" xfId="43" applyNumberFormat="1" applyFont="1" applyFill="1" applyBorder="1" applyAlignment="1">
      <alignment horizontal="right" vertical="center"/>
    </xf>
    <xf numFmtId="175" fontId="157" fillId="31" borderId="73" xfId="43" applyNumberFormat="1" applyFont="1" applyFill="1" applyBorder="1" applyAlignment="1">
      <alignment horizontal="right" vertical="center"/>
    </xf>
    <xf numFmtId="1" fontId="161" fillId="31" borderId="17" xfId="43" applyNumberFormat="1" applyFont="1" applyFill="1" applyBorder="1" applyAlignment="1">
      <alignment horizontal="right" vertical="center"/>
    </xf>
    <xf numFmtId="1" fontId="161" fillId="31" borderId="22" xfId="43" applyNumberFormat="1" applyFont="1" applyFill="1" applyBorder="1" applyAlignment="1">
      <alignment horizontal="right" vertical="center"/>
    </xf>
    <xf numFmtId="1" fontId="162" fillId="31" borderId="29" xfId="43" applyNumberFormat="1" applyFont="1" applyFill="1" applyBorder="1" applyAlignment="1">
      <alignment horizontal="right" vertical="center"/>
    </xf>
    <xf numFmtId="175" fontId="157" fillId="31" borderId="59" xfId="43" applyNumberFormat="1" applyFont="1" applyFill="1" applyBorder="1" applyAlignment="1">
      <alignment horizontal="right" vertical="center"/>
    </xf>
    <xf numFmtId="178" fontId="163" fillId="31" borderId="57" xfId="43" applyNumberFormat="1" applyFont="1" applyFill="1" applyBorder="1" applyAlignment="1">
      <alignment horizontal="right" vertical="center"/>
    </xf>
    <xf numFmtId="183" fontId="20" fillId="31" borderId="74" xfId="43" applyNumberFormat="1" applyFont="1" applyFill="1" applyBorder="1" applyAlignment="1">
      <alignment horizontal="center" vertical="center" wrapText="1"/>
    </xf>
    <xf numFmtId="183" fontId="2" fillId="0" borderId="71" xfId="43" applyNumberFormat="1" applyFont="1" applyBorder="1" applyAlignment="1">
      <alignment horizontal="center" vertical="center" wrapText="1"/>
    </xf>
    <xf numFmtId="183" fontId="2" fillId="0" borderId="65" xfId="43" applyNumberFormat="1" applyFont="1" applyBorder="1" applyAlignment="1">
      <alignment horizontal="center" vertical="center" wrapText="1"/>
    </xf>
    <xf numFmtId="183" fontId="2" fillId="0" borderId="67" xfId="43" applyNumberFormat="1" applyFont="1" applyBorder="1" applyAlignment="1">
      <alignment horizontal="center" vertical="center" wrapText="1"/>
    </xf>
    <xf numFmtId="183" fontId="2" fillId="0" borderId="27" xfId="43" applyNumberFormat="1" applyFont="1" applyBorder="1" applyAlignment="1">
      <alignment horizontal="center" vertical="center" wrapText="1"/>
    </xf>
    <xf numFmtId="182" fontId="30" fillId="0" borderId="54" xfId="43" applyNumberFormat="1" applyFont="1" applyBorder="1" applyAlignment="1">
      <alignment horizontal="right" vertical="center"/>
    </xf>
    <xf numFmtId="182" fontId="55" fillId="0" borderId="23" xfId="43" applyNumberFormat="1" applyFont="1" applyBorder="1" applyAlignment="1">
      <alignment horizontal="right" vertical="center" wrapText="1"/>
    </xf>
    <xf numFmtId="182" fontId="58" fillId="0" borderId="72" xfId="43" applyNumberFormat="1" applyFont="1" applyBorder="1" applyAlignment="1">
      <alignment horizontal="right" vertical="center"/>
    </xf>
    <xf numFmtId="182" fontId="20" fillId="0" borderId="32" xfId="43" applyNumberFormat="1" applyFont="1" applyBorder="1" applyAlignment="1">
      <alignment horizontal="right" vertical="center" wrapText="1"/>
    </xf>
    <xf numFmtId="182" fontId="30" fillId="0" borderId="83" xfId="43" applyNumberFormat="1" applyFont="1" applyBorder="1" applyAlignment="1">
      <alignment horizontal="right" vertical="center"/>
    </xf>
    <xf numFmtId="182" fontId="20" fillId="0" borderId="43" xfId="43" applyNumberFormat="1" applyFont="1" applyBorder="1" applyAlignment="1">
      <alignment horizontal="right" vertical="center" wrapText="1"/>
    </xf>
    <xf numFmtId="0" fontId="5" fillId="0" borderId="82" xfId="0" applyFont="1" applyBorder="1" applyAlignment="1" applyProtection="1">
      <alignment vertical="center" wrapText="1"/>
      <protection locked="0"/>
    </xf>
    <xf numFmtId="0" fontId="5" fillId="0" borderId="46" xfId="0" applyFont="1" applyBorder="1" applyAlignment="1" applyProtection="1">
      <alignment vertical="center" wrapText="1"/>
      <protection locked="0"/>
    </xf>
    <xf numFmtId="0" fontId="5" fillId="31" borderId="82" xfId="0" applyFont="1" applyFill="1" applyBorder="1" applyAlignment="1" applyProtection="1">
      <alignment vertical="center" wrapText="1"/>
      <protection locked="0"/>
    </xf>
    <xf numFmtId="0" fontId="5" fillId="31" borderId="46" xfId="0" applyFont="1" applyFill="1" applyBorder="1" applyAlignment="1" applyProtection="1">
      <alignment vertical="center" wrapText="1"/>
      <protection locked="0"/>
    </xf>
    <xf numFmtId="175" fontId="156" fillId="35" borderId="81" xfId="43" applyNumberFormat="1" applyFont="1" applyFill="1" applyBorder="1" applyAlignment="1" applyProtection="1">
      <alignment horizontal="right" vertical="center"/>
      <protection locked="0"/>
    </xf>
    <xf numFmtId="175" fontId="156" fillId="35" borderId="74" xfId="43" applyNumberFormat="1" applyFont="1" applyFill="1" applyBorder="1" applyAlignment="1" applyProtection="1">
      <alignment horizontal="right" vertical="center"/>
      <protection locked="0"/>
    </xf>
    <xf numFmtId="175" fontId="156" fillId="35" borderId="46" xfId="43" applyNumberFormat="1" applyFont="1" applyFill="1" applyBorder="1" applyAlignment="1" applyProtection="1">
      <alignment horizontal="right" vertical="center"/>
      <protection locked="0"/>
    </xf>
    <xf numFmtId="175" fontId="156" fillId="35" borderId="32" xfId="43" applyNumberFormat="1" applyFont="1" applyFill="1" applyBorder="1" applyAlignment="1" applyProtection="1">
      <alignment horizontal="right" vertical="center"/>
      <protection locked="0"/>
    </xf>
    <xf numFmtId="175" fontId="156" fillId="35" borderId="73" xfId="43" applyNumberFormat="1" applyFont="1" applyFill="1" applyBorder="1" applyAlignment="1" applyProtection="1">
      <alignment horizontal="right" vertical="center"/>
      <protection locked="0"/>
    </xf>
    <xf numFmtId="175" fontId="156" fillId="35" borderId="83" xfId="43" applyNumberFormat="1" applyFont="1" applyFill="1" applyBorder="1" applyAlignment="1" applyProtection="1">
      <alignment horizontal="right" vertical="center"/>
      <protection locked="0"/>
    </xf>
    <xf numFmtId="0" fontId="145" fillId="31" borderId="65" xfId="0" applyFont="1" applyFill="1" applyBorder="1" applyAlignment="1" applyProtection="1">
      <alignment horizontal="left" vertical="center" wrapText="1"/>
      <protection locked="0"/>
    </xf>
    <xf numFmtId="0" fontId="145" fillId="31" borderId="31" xfId="0" applyFont="1" applyFill="1" applyBorder="1" applyAlignment="1" applyProtection="1">
      <alignment horizontal="left" vertical="center"/>
      <protection locked="0"/>
    </xf>
    <xf numFmtId="0" fontId="164" fillId="31" borderId="55" xfId="0" applyFont="1" applyFill="1" applyBorder="1" applyAlignment="1" applyProtection="1">
      <alignment horizontal="left" vertical="center"/>
      <protection locked="0"/>
    </xf>
    <xf numFmtId="184" fontId="24" fillId="31" borderId="20" xfId="43" applyNumberFormat="1" applyFont="1" applyFill="1" applyBorder="1" applyAlignment="1" applyProtection="1">
      <alignment horizontal="center" vertical="center" wrapText="1"/>
      <protection locked="0"/>
    </xf>
    <xf numFmtId="3" fontId="5" fillId="31" borderId="26" xfId="0" applyNumberFormat="1" applyFont="1" applyFill="1" applyBorder="1" applyAlignment="1" applyProtection="1">
      <alignment horizontal="right" vertical="center" wrapText="1"/>
      <protection locked="0"/>
    </xf>
    <xf numFmtId="182" fontId="5" fillId="31" borderId="26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141" fillId="0" borderId="44" xfId="0" applyFont="1" applyBorder="1" applyAlignment="1" applyProtection="1">
      <alignment horizontal="left" vertical="center"/>
      <protection locked="0"/>
    </xf>
    <xf numFmtId="0" fontId="141" fillId="0" borderId="69" xfId="0" applyFont="1" applyBorder="1" applyAlignment="1" applyProtection="1">
      <alignment horizontal="left" vertical="center"/>
      <protection locked="0"/>
    </xf>
    <xf numFmtId="0" fontId="148" fillId="0" borderId="48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182" fontId="2" fillId="0" borderId="26" xfId="43" applyNumberFormat="1" applyFont="1" applyBorder="1" applyAlignment="1" applyProtection="1">
      <alignment horizontal="center" vertical="center" wrapText="1"/>
      <protection locked="0"/>
    </xf>
    <xf numFmtId="0" fontId="148" fillId="0" borderId="84" xfId="0" applyFont="1" applyBorder="1" applyAlignment="1" applyProtection="1">
      <alignment horizontal="left" vertical="center" wrapText="1"/>
      <protection locked="0"/>
    </xf>
    <xf numFmtId="0" fontId="2" fillId="0" borderId="55" xfId="0" applyFont="1" applyBorder="1" applyAlignment="1" applyProtection="1">
      <alignment horizontal="left" vertical="center" wrapText="1"/>
      <protection locked="0"/>
    </xf>
    <xf numFmtId="182" fontId="2" fillId="0" borderId="64" xfId="43" applyNumberFormat="1" applyFont="1" applyBorder="1" applyAlignment="1" applyProtection="1">
      <alignment horizontal="center" vertical="center" wrapText="1"/>
      <protection locked="0"/>
    </xf>
    <xf numFmtId="182" fontId="2" fillId="0" borderId="40" xfId="43" applyNumberFormat="1" applyFont="1" applyBorder="1" applyAlignment="1" applyProtection="1">
      <alignment horizontal="right" vertical="center"/>
      <protection locked="0"/>
    </xf>
    <xf numFmtId="182" fontId="2" fillId="0" borderId="40" xfId="43" applyNumberFormat="1" applyFont="1" applyBorder="1" applyAlignment="1" applyProtection="1">
      <alignment horizontal="right" vertical="center" wrapText="1"/>
      <protection locked="0"/>
    </xf>
    <xf numFmtId="182" fontId="2" fillId="0" borderId="45" xfId="43" applyNumberFormat="1" applyFont="1" applyBorder="1" applyAlignment="1" applyProtection="1">
      <alignment horizontal="right" vertical="center"/>
      <protection locked="0"/>
    </xf>
    <xf numFmtId="182" fontId="2" fillId="0" borderId="25" xfId="43" applyNumberFormat="1" applyFont="1" applyBorder="1" applyAlignment="1" applyProtection="1">
      <alignment horizontal="right" vertical="center"/>
      <protection locked="0"/>
    </xf>
    <xf numFmtId="182" fontId="2" fillId="0" borderId="42" xfId="43" applyNumberFormat="1" applyFont="1" applyBorder="1" applyAlignment="1" applyProtection="1">
      <alignment horizontal="right" vertical="center"/>
      <protection locked="0"/>
    </xf>
    <xf numFmtId="182" fontId="2" fillId="0" borderId="46" xfId="43" applyNumberFormat="1" applyFont="1" applyBorder="1" applyAlignment="1" applyProtection="1">
      <alignment horizontal="right" vertical="center" wrapText="1"/>
      <protection locked="0"/>
    </xf>
    <xf numFmtId="182" fontId="2" fillId="0" borderId="26" xfId="43" applyNumberFormat="1" applyFont="1" applyBorder="1" applyAlignment="1" applyProtection="1">
      <alignment horizontal="right" vertical="center" wrapText="1"/>
      <protection locked="0"/>
    </xf>
    <xf numFmtId="182" fontId="2" fillId="0" borderId="31" xfId="43" applyNumberFormat="1" applyFont="1" applyBorder="1" applyAlignment="1" applyProtection="1">
      <alignment horizontal="right" vertical="center" wrapText="1"/>
      <protection locked="0"/>
    </xf>
    <xf numFmtId="182" fontId="5" fillId="31" borderId="44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26" xfId="43" applyNumberFormat="1" applyFont="1" applyFill="1" applyBorder="1" applyAlignment="1" applyProtection="1">
      <alignment horizontal="right" vertical="center" wrapText="1"/>
      <protection locked="0"/>
    </xf>
    <xf numFmtId="182" fontId="5" fillId="31" borderId="31" xfId="43" applyNumberFormat="1" applyFont="1" applyFill="1" applyBorder="1" applyAlignment="1" applyProtection="1">
      <alignment horizontal="right" vertical="center" wrapText="1"/>
      <protection locked="0"/>
    </xf>
    <xf numFmtId="0" fontId="145" fillId="31" borderId="51" xfId="0" applyFont="1" applyFill="1" applyBorder="1" applyAlignment="1">
      <alignment horizontal="left" vertical="center"/>
    </xf>
    <xf numFmtId="0" fontId="145" fillId="31" borderId="23" xfId="0" applyFont="1" applyFill="1" applyBorder="1" applyAlignment="1">
      <alignment horizontal="left" vertical="center"/>
    </xf>
    <xf numFmtId="182" fontId="18" fillId="31" borderId="40" xfId="43" applyNumberFormat="1" applyFont="1" applyFill="1" applyBorder="1" applyAlignment="1" applyProtection="1">
      <alignment horizontal="right" vertical="center" wrapText="1"/>
      <protection locked="0"/>
    </xf>
    <xf numFmtId="183" fontId="2" fillId="31" borderId="0" xfId="0" applyNumberFormat="1" applyFont="1" applyFill="1" applyBorder="1" applyAlignment="1" applyProtection="1">
      <alignment vertical="center" wrapText="1"/>
      <protection locked="0"/>
    </xf>
    <xf numFmtId="182" fontId="18" fillId="31" borderId="32" xfId="43" applyNumberFormat="1" applyFont="1" applyFill="1" applyBorder="1" applyAlignment="1" applyProtection="1">
      <alignment horizontal="right" vertical="center" wrapText="1"/>
      <protection locked="0"/>
    </xf>
    <xf numFmtId="182" fontId="55" fillId="31" borderId="40" xfId="43" applyNumberFormat="1" applyFont="1" applyFill="1" applyBorder="1" applyAlignment="1" applyProtection="1">
      <alignment horizontal="right" vertical="center" wrapText="1"/>
      <protection locked="0"/>
    </xf>
    <xf numFmtId="0" fontId="5" fillId="34" borderId="26" xfId="0" applyFont="1" applyFill="1" applyBorder="1" applyAlignment="1" applyProtection="1">
      <alignment horizontal="left" vertical="center" wrapText="1"/>
      <protection locked="0"/>
    </xf>
    <xf numFmtId="0" fontId="5" fillId="23" borderId="26" xfId="0" applyFont="1" applyFill="1" applyBorder="1" applyAlignment="1" applyProtection="1">
      <alignment horizontal="center" vertical="center" wrapText="1"/>
      <protection locked="0"/>
    </xf>
    <xf numFmtId="3" fontId="5" fillId="23" borderId="26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26" xfId="0" applyNumberFormat="1" applyFont="1" applyFill="1" applyBorder="1" applyAlignment="1" applyProtection="1">
      <alignment horizontal="right" vertical="center" wrapText="1"/>
      <protection locked="0"/>
    </xf>
    <xf numFmtId="182" fontId="18" fillId="23" borderId="40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44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26" xfId="43" applyNumberFormat="1" applyFont="1" applyFill="1" applyBorder="1" applyAlignment="1" applyProtection="1">
      <alignment horizontal="right" vertical="center" wrapText="1"/>
      <protection locked="0"/>
    </xf>
    <xf numFmtId="182" fontId="5" fillId="23" borderId="31" xfId="43" applyNumberFormat="1" applyFont="1" applyFill="1" applyBorder="1" applyAlignment="1" applyProtection="1">
      <alignment horizontal="right" vertical="center" wrapText="1"/>
      <protection locked="0"/>
    </xf>
    <xf numFmtId="182" fontId="18" fillId="23" borderId="32" xfId="43" applyNumberFormat="1" applyFont="1" applyFill="1" applyBorder="1" applyAlignment="1" applyProtection="1">
      <alignment horizontal="right" vertical="center" wrapText="1"/>
      <protection locked="0"/>
    </xf>
    <xf numFmtId="182" fontId="55" fillId="23" borderId="40" xfId="43" applyNumberFormat="1" applyFont="1" applyFill="1" applyBorder="1" applyAlignment="1" applyProtection="1">
      <alignment horizontal="right" vertical="center" wrapText="1"/>
      <protection locked="0"/>
    </xf>
    <xf numFmtId="182" fontId="18" fillId="31" borderId="33" xfId="43" applyNumberFormat="1" applyFont="1" applyFill="1" applyBorder="1" applyAlignment="1" applyProtection="1">
      <alignment horizontal="right" vertical="center" wrapText="1"/>
      <protection locked="0"/>
    </xf>
    <xf numFmtId="182" fontId="55" fillId="31" borderId="63" xfId="43" applyNumberFormat="1" applyFont="1" applyFill="1" applyBorder="1" applyAlignment="1" applyProtection="1">
      <alignment horizontal="right" vertical="center" wrapText="1"/>
      <protection locked="0"/>
    </xf>
    <xf numFmtId="0" fontId="19" fillId="0" borderId="49" xfId="0" applyFont="1" applyBorder="1" applyAlignment="1" applyProtection="1">
      <alignment horizontal="left" vertical="center"/>
      <protection locked="0"/>
    </xf>
    <xf numFmtId="3" fontId="6" fillId="30" borderId="17" xfId="0" applyNumberFormat="1" applyFont="1" applyFill="1" applyBorder="1" applyAlignment="1" applyProtection="1">
      <alignment horizontal="right" vertical="center"/>
      <protection locked="0"/>
    </xf>
    <xf numFmtId="182" fontId="6" fillId="30" borderId="17" xfId="0" applyNumberFormat="1" applyFont="1" applyFill="1" applyBorder="1" applyAlignment="1" applyProtection="1">
      <alignment horizontal="right" vertical="center"/>
      <protection locked="0"/>
    </xf>
    <xf numFmtId="182" fontId="19" fillId="0" borderId="20" xfId="43" applyNumberFormat="1" applyFont="1" applyBorder="1" applyAlignment="1" applyProtection="1">
      <alignment horizontal="right" vertical="center"/>
      <protection locked="0"/>
    </xf>
    <xf numFmtId="182" fontId="19" fillId="0" borderId="56" xfId="43" applyNumberFormat="1" applyFont="1" applyBorder="1" applyAlignment="1" applyProtection="1">
      <alignment horizontal="right" vertical="center"/>
      <protection locked="0"/>
    </xf>
    <xf numFmtId="182" fontId="19" fillId="0" borderId="21" xfId="43" applyNumberFormat="1" applyFont="1" applyBorder="1" applyAlignment="1" applyProtection="1">
      <alignment horizontal="right" vertical="center"/>
      <protection locked="0"/>
    </xf>
    <xf numFmtId="182" fontId="19" fillId="0" borderId="24" xfId="43" applyNumberFormat="1" applyFont="1" applyBorder="1" applyAlignment="1" applyProtection="1">
      <alignment horizontal="right" vertical="center"/>
      <protection locked="0"/>
    </xf>
    <xf numFmtId="182" fontId="59" fillId="0" borderId="20" xfId="43" applyNumberFormat="1" applyFont="1" applyBorder="1" applyAlignment="1" applyProtection="1">
      <alignment horizontal="right" vertical="center"/>
      <protection locked="0"/>
    </xf>
    <xf numFmtId="0" fontId="4" fillId="34" borderId="25" xfId="0" applyFont="1" applyFill="1" applyBorder="1" applyAlignment="1" applyProtection="1">
      <alignment horizontal="left" vertical="center" wrapText="1"/>
      <protection locked="0"/>
    </xf>
    <xf numFmtId="0" fontId="4" fillId="23" borderId="25" xfId="0" applyFont="1" applyFill="1" applyBorder="1" applyAlignment="1" applyProtection="1">
      <alignment horizontal="center" vertical="center" wrapText="1"/>
      <protection locked="0"/>
    </xf>
    <xf numFmtId="3" fontId="4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4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17" fillId="23" borderId="39" xfId="43" applyNumberFormat="1" applyFont="1" applyFill="1" applyBorder="1" applyAlignment="1" applyProtection="1">
      <alignment horizontal="right" vertical="center" wrapText="1"/>
      <protection locked="0"/>
    </xf>
    <xf numFmtId="183" fontId="3" fillId="0" borderId="0" xfId="0" applyNumberFormat="1" applyFont="1" applyBorder="1" applyAlignment="1" applyProtection="1">
      <alignment vertical="center" wrapText="1"/>
      <protection locked="0"/>
    </xf>
    <xf numFmtId="183" fontId="4" fillId="23" borderId="41" xfId="43" applyNumberFormat="1" applyFont="1" applyFill="1" applyBorder="1" applyAlignment="1" applyProtection="1">
      <alignment horizontal="right" vertical="center" wrapText="1"/>
      <protection locked="0"/>
    </xf>
    <xf numFmtId="183" fontId="4" fillId="23" borderId="25" xfId="43" applyNumberFormat="1" applyFont="1" applyFill="1" applyBorder="1" applyAlignment="1" applyProtection="1">
      <alignment horizontal="right" vertical="center" wrapText="1"/>
      <protection locked="0"/>
    </xf>
    <xf numFmtId="183" fontId="4" fillId="23" borderId="42" xfId="43" applyNumberFormat="1" applyFont="1" applyFill="1" applyBorder="1" applyAlignment="1" applyProtection="1">
      <alignment horizontal="right" vertical="center" wrapText="1"/>
      <protection locked="0"/>
    </xf>
    <xf numFmtId="182" fontId="17" fillId="23" borderId="43" xfId="43" applyNumberFormat="1" applyFont="1" applyFill="1" applyBorder="1" applyAlignment="1" applyProtection="1">
      <alignment horizontal="right" vertical="center" wrapText="1"/>
      <protection locked="0"/>
    </xf>
    <xf numFmtId="182" fontId="58" fillId="23" borderId="39" xfId="43" applyNumberFormat="1" applyFont="1" applyFill="1" applyBorder="1" applyAlignment="1" applyProtection="1">
      <alignment horizontal="right" vertical="center" wrapText="1"/>
      <protection locked="0"/>
    </xf>
    <xf numFmtId="182" fontId="18" fillId="0" borderId="32" xfId="43" applyNumberFormat="1" applyFont="1" applyBorder="1" applyAlignment="1" applyProtection="1">
      <alignment horizontal="right" vertical="center" wrapText="1"/>
      <protection locked="0"/>
    </xf>
    <xf numFmtId="182" fontId="55" fillId="0" borderId="40" xfId="43" applyNumberFormat="1" applyFont="1" applyBorder="1" applyAlignment="1" applyProtection="1">
      <alignment horizontal="right" vertical="center" wrapText="1"/>
      <protection locked="0"/>
    </xf>
    <xf numFmtId="182" fontId="18" fillId="0" borderId="33" xfId="43" applyNumberFormat="1" applyFont="1" applyBorder="1" applyAlignment="1" applyProtection="1">
      <alignment horizontal="right" vertical="center" wrapText="1"/>
      <protection locked="0"/>
    </xf>
    <xf numFmtId="182" fontId="55" fillId="0" borderId="63" xfId="43" applyNumberFormat="1" applyFont="1" applyBorder="1" applyAlignment="1" applyProtection="1">
      <alignment horizontal="right" vertical="center" wrapText="1"/>
      <protection locked="0"/>
    </xf>
    <xf numFmtId="0" fontId="5" fillId="23" borderId="25" xfId="0" applyFont="1" applyFill="1" applyBorder="1" applyAlignment="1" applyProtection="1">
      <alignment horizontal="center" vertical="center" wrapText="1"/>
      <protection locked="0"/>
    </xf>
    <xf numFmtId="3" fontId="5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5" fillId="23" borderId="25" xfId="0" applyNumberFormat="1" applyFont="1" applyFill="1" applyBorder="1" applyAlignment="1" applyProtection="1">
      <alignment horizontal="right" vertical="center" wrapText="1"/>
      <protection locked="0"/>
    </xf>
    <xf numFmtId="182" fontId="18" fillId="23" borderId="39" xfId="43" applyNumberFormat="1" applyFont="1" applyFill="1" applyBorder="1" applyAlignment="1" applyProtection="1">
      <alignment horizontal="right" vertical="center" wrapText="1"/>
      <protection locked="0"/>
    </xf>
    <xf numFmtId="183" fontId="2" fillId="0" borderId="0" xfId="0" applyNumberFormat="1" applyFont="1" applyBorder="1" applyAlignment="1" applyProtection="1">
      <alignment vertical="center" wrapText="1"/>
      <protection locked="0"/>
    </xf>
    <xf numFmtId="183" fontId="5" fillId="23" borderId="41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25" xfId="43" applyNumberFormat="1" applyFont="1" applyFill="1" applyBorder="1" applyAlignment="1" applyProtection="1">
      <alignment horizontal="right" vertical="center" wrapText="1"/>
      <protection locked="0"/>
    </xf>
    <xf numFmtId="183" fontId="5" fillId="23" borderId="42" xfId="43" applyNumberFormat="1" applyFont="1" applyFill="1" applyBorder="1" applyAlignment="1" applyProtection="1">
      <alignment horizontal="right" vertical="center" wrapText="1"/>
      <protection locked="0"/>
    </xf>
    <xf numFmtId="182" fontId="18" fillId="23" borderId="43" xfId="43" applyNumberFormat="1" applyFont="1" applyFill="1" applyBorder="1" applyAlignment="1" applyProtection="1">
      <alignment horizontal="right" vertical="center" wrapText="1"/>
      <protection locked="0"/>
    </xf>
    <xf numFmtId="182" fontId="55" fillId="23" borderId="39" xfId="43" applyNumberFormat="1" applyFont="1" applyFill="1" applyBorder="1" applyAlignment="1" applyProtection="1">
      <alignment horizontal="right" vertical="center" wrapText="1"/>
      <protection locked="0"/>
    </xf>
    <xf numFmtId="0" fontId="30" fillId="0" borderId="49" xfId="0" applyFont="1" applyBorder="1" applyAlignment="1" applyProtection="1">
      <alignment horizontal="left" vertical="center"/>
      <protection locked="0"/>
    </xf>
    <xf numFmtId="0" fontId="21" fillId="30" borderId="17" xfId="0" applyFont="1" applyFill="1" applyBorder="1" applyAlignment="1" applyProtection="1">
      <alignment horizontal="center" vertical="center"/>
      <protection locked="0"/>
    </xf>
    <xf numFmtId="3" fontId="21" fillId="30" borderId="17" xfId="0" applyNumberFormat="1" applyFont="1" applyFill="1" applyBorder="1" applyAlignment="1" applyProtection="1">
      <alignment horizontal="right" vertical="center"/>
      <protection locked="0"/>
    </xf>
    <xf numFmtId="182" fontId="21" fillId="30" borderId="17" xfId="0" applyNumberFormat="1" applyFont="1" applyFill="1" applyBorder="1" applyAlignment="1" applyProtection="1">
      <alignment horizontal="right" vertical="center"/>
      <protection locked="0"/>
    </xf>
    <xf numFmtId="182" fontId="30" fillId="0" borderId="20" xfId="43" applyNumberFormat="1" applyFont="1" applyBorder="1" applyAlignment="1" applyProtection="1">
      <alignment horizontal="right" vertical="center"/>
      <protection locked="0"/>
    </xf>
    <xf numFmtId="182" fontId="30" fillId="0" borderId="56" xfId="43" applyNumberFormat="1" applyFont="1" applyBorder="1" applyAlignment="1" applyProtection="1">
      <alignment horizontal="right" vertical="center"/>
      <protection locked="0"/>
    </xf>
    <xf numFmtId="182" fontId="30" fillId="0" borderId="21" xfId="43" applyNumberFormat="1" applyFont="1" applyBorder="1" applyAlignment="1" applyProtection="1">
      <alignment horizontal="right" vertical="center"/>
      <protection locked="0"/>
    </xf>
    <xf numFmtId="182" fontId="30" fillId="0" borderId="24" xfId="43" applyNumberFormat="1" applyFont="1" applyBorder="1" applyAlignment="1" applyProtection="1">
      <alignment horizontal="right" vertical="center"/>
      <protection locked="0"/>
    </xf>
    <xf numFmtId="182" fontId="58" fillId="0" borderId="20" xfId="43" applyNumberFormat="1" applyFont="1" applyBorder="1" applyAlignment="1" applyProtection="1">
      <alignment horizontal="right" vertical="center"/>
      <protection locked="0"/>
    </xf>
    <xf numFmtId="0" fontId="136" fillId="31" borderId="46" xfId="0" applyFont="1" applyFill="1" applyBorder="1" applyAlignment="1" applyProtection="1">
      <alignment vertical="center" wrapText="1"/>
      <protection locked="0"/>
    </xf>
    <xf numFmtId="0" fontId="148" fillId="0" borderId="51" xfId="0" applyFont="1" applyBorder="1" applyAlignment="1" applyProtection="1">
      <alignment horizontal="left" vertical="center" wrapText="1"/>
      <protection locked="0"/>
    </xf>
    <xf numFmtId="0" fontId="2" fillId="31" borderId="51" xfId="0" applyFont="1" applyFill="1" applyBorder="1" applyAlignment="1" applyProtection="1">
      <alignment vertical="center"/>
      <protection locked="0"/>
    </xf>
    <xf numFmtId="0" fontId="148" fillId="0" borderId="70" xfId="0" applyFont="1" applyBorder="1" applyAlignment="1" applyProtection="1">
      <alignment horizontal="left" vertical="center" wrapText="1"/>
      <protection locked="0"/>
    </xf>
    <xf numFmtId="0" fontId="2" fillId="31" borderId="76" xfId="0" applyFont="1" applyFill="1" applyBorder="1" applyAlignment="1" applyProtection="1">
      <alignment vertical="center"/>
      <protection locked="0"/>
    </xf>
    <xf numFmtId="0" fontId="2" fillId="31" borderId="28" xfId="0" applyFont="1" applyFill="1" applyBorder="1" applyAlignment="1" applyProtection="1">
      <alignment horizontal="center" vertical="center" wrapText="1"/>
      <protection locked="0"/>
    </xf>
    <xf numFmtId="175" fontId="18" fillId="31" borderId="40" xfId="43" applyNumberFormat="1" applyFont="1" applyFill="1" applyBorder="1" applyAlignment="1" applyProtection="1">
      <alignment horizontal="right" vertical="center"/>
      <protection locked="0"/>
    </xf>
    <xf numFmtId="0" fontId="42" fillId="32" borderId="26" xfId="0" applyFont="1" applyFill="1" applyBorder="1" applyAlignment="1" applyProtection="1">
      <alignment horizontal="left" vertical="center" wrapText="1"/>
      <protection locked="0"/>
    </xf>
    <xf numFmtId="0" fontId="42" fillId="23" borderId="26" xfId="0" applyFont="1" applyFill="1" applyBorder="1" applyAlignment="1" applyProtection="1">
      <alignment horizontal="center" vertical="center"/>
      <protection locked="0"/>
    </xf>
    <xf numFmtId="3" fontId="42" fillId="23" borderId="26" xfId="0" applyNumberFormat="1" applyFont="1" applyFill="1" applyBorder="1" applyAlignment="1" applyProtection="1">
      <alignment horizontal="right" vertical="center"/>
      <protection locked="0"/>
    </xf>
    <xf numFmtId="175" fontId="42" fillId="23" borderId="26" xfId="43" applyNumberFormat="1" applyFont="1" applyFill="1" applyBorder="1" applyAlignment="1" applyProtection="1">
      <alignment horizontal="right" vertical="center"/>
      <protection locked="0"/>
    </xf>
    <xf numFmtId="175" fontId="42" fillId="23" borderId="40" xfId="43" applyNumberFormat="1" applyFont="1" applyFill="1" applyBorder="1" applyAlignment="1" applyProtection="1">
      <alignment horizontal="right" vertical="center"/>
      <protection locked="0"/>
    </xf>
    <xf numFmtId="0" fontId="5" fillId="32" borderId="26" xfId="0" applyFont="1" applyFill="1" applyBorder="1" applyAlignment="1" applyProtection="1">
      <alignment horizontal="left" vertical="center" wrapText="1"/>
      <protection locked="0"/>
    </xf>
    <xf numFmtId="0" fontId="5" fillId="23" borderId="26" xfId="0" applyFont="1" applyFill="1" applyBorder="1" applyAlignment="1" applyProtection="1">
      <alignment horizontal="center" vertical="center"/>
      <protection locked="0"/>
    </xf>
    <xf numFmtId="3" fontId="5" fillId="23" borderId="26" xfId="0" applyNumberFormat="1" applyFont="1" applyFill="1" applyBorder="1" applyAlignment="1" applyProtection="1">
      <alignment horizontal="right" vertical="center"/>
      <protection locked="0"/>
    </xf>
    <xf numFmtId="175" fontId="5" fillId="23" borderId="26" xfId="43" applyNumberFormat="1" applyFont="1" applyFill="1" applyBorder="1" applyAlignment="1" applyProtection="1">
      <alignment horizontal="right" vertical="center"/>
      <protection locked="0"/>
    </xf>
    <xf numFmtId="175" fontId="18" fillId="23" borderId="40" xfId="43" applyNumberFormat="1" applyFont="1" applyFill="1" applyBorder="1" applyAlignment="1" applyProtection="1">
      <alignment horizontal="right" vertical="center"/>
      <protection locked="0"/>
    </xf>
    <xf numFmtId="0" fontId="20" fillId="31" borderId="17" xfId="0" applyFont="1" applyFill="1" applyBorder="1" applyAlignment="1" applyProtection="1">
      <alignment vertical="center"/>
      <protection locked="0"/>
    </xf>
    <xf numFmtId="3" fontId="5" fillId="30" borderId="17" xfId="0" applyNumberFormat="1" applyFont="1" applyFill="1" applyBorder="1" applyAlignment="1" applyProtection="1">
      <alignment horizontal="right" vertical="center" wrapText="1"/>
      <protection locked="0"/>
    </xf>
    <xf numFmtId="182" fontId="5" fillId="30" borderId="17" xfId="0" applyNumberFormat="1" applyFont="1" applyFill="1" applyBorder="1" applyAlignment="1" applyProtection="1">
      <alignment horizontal="right" vertical="center" wrapText="1"/>
      <protection locked="0"/>
    </xf>
    <xf numFmtId="175" fontId="19" fillId="31" borderId="20" xfId="43" applyNumberFormat="1" applyFont="1" applyFill="1" applyBorder="1" applyAlignment="1" applyProtection="1">
      <alignment horizontal="right" vertical="center"/>
      <protection locked="0"/>
    </xf>
    <xf numFmtId="0" fontId="4" fillId="33" borderId="25" xfId="0" applyFont="1" applyFill="1" applyBorder="1" applyAlignment="1" applyProtection="1">
      <alignment horizontal="left" vertical="center" wrapText="1"/>
      <protection locked="0"/>
    </xf>
    <xf numFmtId="0" fontId="5" fillId="23" borderId="25" xfId="0" applyFont="1" applyFill="1" applyBorder="1" applyAlignment="1" applyProtection="1">
      <alignment horizontal="center" vertical="center"/>
      <protection locked="0"/>
    </xf>
    <xf numFmtId="3" fontId="5" fillId="23" borderId="25" xfId="0" applyNumberFormat="1" applyFont="1" applyFill="1" applyBorder="1" applyAlignment="1" applyProtection="1">
      <alignment horizontal="right" vertical="center"/>
      <protection locked="0"/>
    </xf>
    <xf numFmtId="175" fontId="5" fillId="23" borderId="25" xfId="43" applyNumberFormat="1" applyFont="1" applyFill="1" applyBorder="1" applyAlignment="1" applyProtection="1">
      <alignment horizontal="right" vertical="center"/>
      <protection locked="0"/>
    </xf>
    <xf numFmtId="175" fontId="18" fillId="23" borderId="39" xfId="43" applyNumberFormat="1" applyFont="1" applyFill="1" applyBorder="1" applyAlignment="1" applyProtection="1">
      <alignment horizontal="right" vertical="center"/>
      <protection locked="0"/>
    </xf>
    <xf numFmtId="0" fontId="20" fillId="31" borderId="17" xfId="0" applyFont="1" applyFill="1" applyBorder="1" applyAlignment="1" applyProtection="1">
      <alignment horizontal="left" vertical="center" wrapText="1"/>
      <protection locked="0"/>
    </xf>
    <xf numFmtId="175" fontId="17" fillId="31" borderId="20" xfId="43" applyNumberFormat="1" applyFont="1" applyFill="1" applyBorder="1" applyAlignment="1" applyProtection="1">
      <alignment horizontal="right" vertical="center"/>
      <protection locked="0"/>
    </xf>
    <xf numFmtId="0" fontId="20" fillId="31" borderId="49" xfId="0" applyFont="1" applyFill="1" applyBorder="1" applyAlignment="1" applyProtection="1">
      <alignment horizontal="left" vertical="center"/>
      <protection locked="0"/>
    </xf>
    <xf numFmtId="0" fontId="165" fillId="33" borderId="25" xfId="0" applyFont="1" applyFill="1" applyBorder="1" applyAlignment="1" applyProtection="1">
      <alignment horizontal="left" vertical="center" wrapText="1"/>
      <protection locked="0"/>
    </xf>
    <xf numFmtId="0" fontId="134" fillId="23" borderId="25" xfId="0" applyFont="1" applyFill="1" applyBorder="1" applyAlignment="1" applyProtection="1">
      <alignment horizontal="center" vertical="center"/>
      <protection locked="0"/>
    </xf>
    <xf numFmtId="3" fontId="134" fillId="23" borderId="25" xfId="0" applyNumberFormat="1" applyFont="1" applyFill="1" applyBorder="1" applyAlignment="1" applyProtection="1">
      <alignment horizontal="right" vertical="center"/>
      <protection locked="0"/>
    </xf>
    <xf numFmtId="175" fontId="134" fillId="23" borderId="25" xfId="43" applyNumberFormat="1" applyFont="1" applyFill="1" applyBorder="1" applyAlignment="1" applyProtection="1">
      <alignment horizontal="right" vertical="center"/>
      <protection locked="0"/>
    </xf>
    <xf numFmtId="175" fontId="134" fillId="23" borderId="39" xfId="43" applyNumberFormat="1" applyFont="1" applyFill="1" applyBorder="1" applyAlignment="1" applyProtection="1">
      <alignment horizontal="right" vertical="center"/>
      <protection locked="0"/>
    </xf>
    <xf numFmtId="3" fontId="134" fillId="30" borderId="17" xfId="0" applyNumberFormat="1" applyFont="1" applyFill="1" applyBorder="1" applyAlignment="1" applyProtection="1">
      <alignment horizontal="right" vertical="center" wrapText="1"/>
      <protection locked="0"/>
    </xf>
    <xf numFmtId="182" fontId="134" fillId="30" borderId="17" xfId="0" applyNumberFormat="1" applyFont="1" applyFill="1" applyBorder="1" applyAlignment="1" applyProtection="1">
      <alignment horizontal="right" vertical="center" wrapText="1"/>
      <protection locked="0"/>
    </xf>
    <xf numFmtId="175" fontId="137" fillId="31" borderId="20" xfId="43" applyNumberFormat="1" applyFont="1" applyFill="1" applyBorder="1" applyAlignment="1" applyProtection="1">
      <alignment horizontal="right" vertical="center"/>
      <protection locked="0"/>
    </xf>
    <xf numFmtId="0" fontId="19" fillId="31" borderId="29" xfId="0" applyFont="1" applyFill="1" applyBorder="1" applyAlignment="1" applyProtection="1">
      <alignment horizontal="left" vertical="center"/>
      <protection locked="0"/>
    </xf>
    <xf numFmtId="186" fontId="55" fillId="31" borderId="40" xfId="43" applyNumberFormat="1" applyFont="1" applyFill="1" applyBorder="1" applyAlignment="1" applyProtection="1">
      <alignment horizontal="right" vertical="center"/>
      <protection locked="0"/>
    </xf>
    <xf numFmtId="175" fontId="42" fillId="23" borderId="44" xfId="43" applyNumberFormat="1" applyFont="1" applyFill="1" applyBorder="1" applyAlignment="1" applyProtection="1">
      <alignment horizontal="right" vertical="center"/>
      <protection locked="0"/>
    </xf>
    <xf numFmtId="175" fontId="42" fillId="23" borderId="48" xfId="43" applyNumberFormat="1" applyFont="1" applyFill="1" applyBorder="1" applyAlignment="1" applyProtection="1">
      <alignment horizontal="right" vertical="center"/>
      <protection locked="0"/>
    </xf>
    <xf numFmtId="175" fontId="42" fillId="23" borderId="23" xfId="43" applyNumberFormat="1" applyFont="1" applyFill="1" applyBorder="1" applyAlignment="1" applyProtection="1">
      <alignment horizontal="right" vertical="center"/>
      <protection locked="0"/>
    </xf>
    <xf numFmtId="186" fontId="56" fillId="23" borderId="40" xfId="43" applyNumberFormat="1" applyFont="1" applyFill="1" applyBorder="1" applyAlignment="1" applyProtection="1">
      <alignment horizontal="right" vertical="center"/>
      <protection locked="0"/>
    </xf>
    <xf numFmtId="175" fontId="5" fillId="23" borderId="44" xfId="43" applyNumberFormat="1" applyFont="1" applyFill="1" applyBorder="1" applyAlignment="1" applyProtection="1">
      <alignment horizontal="right" vertical="center"/>
      <protection locked="0"/>
    </xf>
    <xf numFmtId="175" fontId="5" fillId="23" borderId="48" xfId="43" applyNumberFormat="1" applyFont="1" applyFill="1" applyBorder="1" applyAlignment="1" applyProtection="1">
      <alignment horizontal="right" vertical="center"/>
      <protection locked="0"/>
    </xf>
    <xf numFmtId="175" fontId="5" fillId="23" borderId="23" xfId="43" applyNumberFormat="1" applyFont="1" applyFill="1" applyBorder="1" applyAlignment="1" applyProtection="1">
      <alignment horizontal="right" vertical="center"/>
      <protection locked="0"/>
    </xf>
    <xf numFmtId="186" fontId="55" fillId="23" borderId="40" xfId="43" applyNumberFormat="1" applyFont="1" applyFill="1" applyBorder="1" applyAlignment="1" applyProtection="1">
      <alignment horizontal="right" vertical="center"/>
      <protection locked="0"/>
    </xf>
    <xf numFmtId="175" fontId="18" fillId="31" borderId="63" xfId="43" applyNumberFormat="1" applyFont="1" applyFill="1" applyBorder="1" applyAlignment="1" applyProtection="1">
      <alignment horizontal="right" vertical="center"/>
      <protection locked="0"/>
    </xf>
    <xf numFmtId="186" fontId="55" fillId="31" borderId="63" xfId="43" applyNumberFormat="1" applyFont="1" applyFill="1" applyBorder="1" applyAlignment="1" applyProtection="1">
      <alignment horizontal="right" vertical="center"/>
      <protection locked="0"/>
    </xf>
    <xf numFmtId="175" fontId="19" fillId="31" borderId="21" xfId="43" applyNumberFormat="1" applyFont="1" applyFill="1" applyBorder="1" applyAlignment="1" applyProtection="1">
      <alignment horizontal="right" vertical="center"/>
      <protection locked="0"/>
    </xf>
    <xf numFmtId="175" fontId="19" fillId="31" borderId="17" xfId="43" applyNumberFormat="1" applyFont="1" applyFill="1" applyBorder="1" applyAlignment="1" applyProtection="1">
      <alignment horizontal="right" vertical="center"/>
      <protection locked="0"/>
    </xf>
    <xf numFmtId="175" fontId="19" fillId="31" borderId="22" xfId="43" applyNumberFormat="1" applyFont="1" applyFill="1" applyBorder="1" applyAlignment="1" applyProtection="1">
      <alignment horizontal="right" vertical="center"/>
      <protection locked="0"/>
    </xf>
    <xf numFmtId="186" fontId="55" fillId="31" borderId="20" xfId="43" applyNumberFormat="1" applyFont="1" applyFill="1" applyBorder="1" applyAlignment="1" applyProtection="1">
      <alignment horizontal="right" vertical="center"/>
      <protection locked="0"/>
    </xf>
    <xf numFmtId="175" fontId="5" fillId="23" borderId="41" xfId="43" applyNumberFormat="1" applyFont="1" applyFill="1" applyBorder="1" applyAlignment="1" applyProtection="1">
      <alignment horizontal="right" vertical="center"/>
      <protection locked="0"/>
    </xf>
    <xf numFmtId="175" fontId="5" fillId="23" borderId="52" xfId="43" applyNumberFormat="1" applyFont="1" applyFill="1" applyBorder="1" applyAlignment="1" applyProtection="1">
      <alignment horizontal="right" vertical="center"/>
      <protection locked="0"/>
    </xf>
    <xf numFmtId="175" fontId="5" fillId="23" borderId="47" xfId="43" applyNumberFormat="1" applyFont="1" applyFill="1" applyBorder="1" applyAlignment="1" applyProtection="1">
      <alignment horizontal="right" vertical="center"/>
      <protection locked="0"/>
    </xf>
    <xf numFmtId="186" fontId="55" fillId="23" borderId="39" xfId="43" applyNumberFormat="1" applyFont="1" applyFill="1" applyBorder="1" applyAlignment="1" applyProtection="1">
      <alignment horizontal="right" vertical="center"/>
      <protection locked="0"/>
    </xf>
    <xf numFmtId="175" fontId="17" fillId="31" borderId="21" xfId="43" applyNumberFormat="1" applyFont="1" applyFill="1" applyBorder="1" applyAlignment="1" applyProtection="1">
      <alignment horizontal="right" vertical="center"/>
      <protection locked="0"/>
    </xf>
    <xf numFmtId="175" fontId="17" fillId="31" borderId="24" xfId="43" applyNumberFormat="1" applyFont="1" applyFill="1" applyBorder="1" applyAlignment="1" applyProtection="1">
      <alignment horizontal="right" vertical="center"/>
      <protection locked="0"/>
    </xf>
    <xf numFmtId="175" fontId="18" fillId="31" borderId="30" xfId="43" applyNumberFormat="1" applyFont="1" applyFill="1" applyBorder="1" applyAlignment="1" applyProtection="1">
      <alignment horizontal="right" vertical="center"/>
      <protection locked="0"/>
    </xf>
    <xf numFmtId="175" fontId="134" fillId="23" borderId="41" xfId="43" applyNumberFormat="1" applyFont="1" applyFill="1" applyBorder="1" applyAlignment="1" applyProtection="1">
      <alignment horizontal="right" vertical="center"/>
      <protection locked="0"/>
    </xf>
    <xf numFmtId="175" fontId="134" fillId="23" borderId="52" xfId="43" applyNumberFormat="1" applyFont="1" applyFill="1" applyBorder="1" applyAlignment="1" applyProtection="1">
      <alignment horizontal="right" vertical="center"/>
      <protection locked="0"/>
    </xf>
    <xf numFmtId="175" fontId="134" fillId="23" borderId="47" xfId="43" applyNumberFormat="1" applyFont="1" applyFill="1" applyBorder="1" applyAlignment="1" applyProtection="1">
      <alignment horizontal="right" vertical="center"/>
      <protection locked="0"/>
    </xf>
    <xf numFmtId="186" fontId="146" fillId="23" borderId="39" xfId="43" applyNumberFormat="1" applyFont="1" applyFill="1" applyBorder="1" applyAlignment="1" applyProtection="1">
      <alignment horizontal="right" vertical="center"/>
      <protection locked="0"/>
    </xf>
    <xf numFmtId="186" fontId="166" fillId="31" borderId="40" xfId="43" applyNumberFormat="1" applyFont="1" applyFill="1" applyBorder="1" applyAlignment="1" applyProtection="1">
      <alignment horizontal="right" vertical="center"/>
      <protection locked="0"/>
    </xf>
    <xf numFmtId="175" fontId="137" fillId="31" borderId="24" xfId="43" applyNumberFormat="1" applyFont="1" applyFill="1" applyBorder="1" applyAlignment="1" applyProtection="1">
      <alignment horizontal="right" vertical="center"/>
      <protection locked="0"/>
    </xf>
    <xf numFmtId="175" fontId="137" fillId="31" borderId="17" xfId="43" applyNumberFormat="1" applyFont="1" applyFill="1" applyBorder="1" applyAlignment="1" applyProtection="1">
      <alignment horizontal="right" vertical="center"/>
      <protection locked="0"/>
    </xf>
    <xf numFmtId="175" fontId="137" fillId="31" borderId="22" xfId="43" applyNumberFormat="1" applyFont="1" applyFill="1" applyBorder="1" applyAlignment="1" applyProtection="1">
      <alignment horizontal="right" vertical="center"/>
      <protection locked="0"/>
    </xf>
    <xf numFmtId="186" fontId="166" fillId="31" borderId="20" xfId="43" applyNumberFormat="1" applyFont="1" applyFill="1" applyBorder="1" applyAlignment="1" applyProtection="1">
      <alignment horizontal="right" vertical="center"/>
      <protection locked="0"/>
    </xf>
    <xf numFmtId="175" fontId="19" fillId="31" borderId="24" xfId="43" applyNumberFormat="1" applyFont="1" applyFill="1" applyBorder="1" applyAlignment="1" applyProtection="1">
      <alignment horizontal="right" vertical="center"/>
      <protection locked="0"/>
    </xf>
    <xf numFmtId="186" fontId="55" fillId="31" borderId="30" xfId="43" applyNumberFormat="1" applyFont="1" applyFill="1" applyBorder="1" applyAlignment="1" applyProtection="1">
      <alignment horizontal="right" vertical="center"/>
      <protection locked="0"/>
    </xf>
    <xf numFmtId="175" fontId="17" fillId="31" borderId="17" xfId="43" applyNumberFormat="1" applyFont="1" applyFill="1" applyBorder="1" applyAlignment="1" applyProtection="1">
      <alignment horizontal="right" vertical="center"/>
      <protection locked="0"/>
    </xf>
    <xf numFmtId="175" fontId="17" fillId="31" borderId="22" xfId="43" applyNumberFormat="1" applyFont="1" applyFill="1" applyBorder="1" applyAlignment="1" applyProtection="1">
      <alignment horizontal="right" vertical="center"/>
      <protection locked="0"/>
    </xf>
    <xf numFmtId="0" fontId="2" fillId="35" borderId="27" xfId="43" applyNumberFormat="1" applyFont="1" applyFill="1" applyBorder="1" applyAlignment="1" applyProtection="1">
      <alignment horizontal="right" vertical="center"/>
      <protection locked="0"/>
    </xf>
    <xf numFmtId="0" fontId="2" fillId="35" borderId="65" xfId="43" applyNumberFormat="1" applyFont="1" applyFill="1" applyBorder="1" applyAlignment="1" applyProtection="1">
      <alignment horizontal="right" vertical="center"/>
      <protection locked="0"/>
    </xf>
    <xf numFmtId="0" fontId="2" fillId="35" borderId="18" xfId="43" applyNumberFormat="1" applyFont="1" applyFill="1" applyBorder="1" applyAlignment="1" applyProtection="1">
      <alignment horizontal="right" vertical="center"/>
      <protection locked="0"/>
    </xf>
    <xf numFmtId="0" fontId="2" fillId="35" borderId="26" xfId="43" applyNumberFormat="1" applyFont="1" applyFill="1" applyBorder="1" applyAlignment="1" applyProtection="1">
      <alignment horizontal="right" vertical="center"/>
      <protection locked="0"/>
    </xf>
    <xf numFmtId="0" fontId="2" fillId="35" borderId="31" xfId="43" applyNumberFormat="1" applyFont="1" applyFill="1" applyBorder="1" applyAlignment="1" applyProtection="1">
      <alignment horizontal="right" vertical="center"/>
      <protection locked="0"/>
    </xf>
    <xf numFmtId="0" fontId="2" fillId="35" borderId="40" xfId="43" applyNumberFormat="1" applyFont="1" applyFill="1" applyBorder="1" applyAlignment="1" applyProtection="1">
      <alignment horizontal="right" vertical="center"/>
      <protection locked="0"/>
    </xf>
    <xf numFmtId="0" fontId="2" fillId="35" borderId="55" xfId="43" applyNumberFormat="1" applyFont="1" applyFill="1" applyBorder="1" applyAlignment="1" applyProtection="1">
      <alignment horizontal="right" vertical="center"/>
      <protection locked="0"/>
    </xf>
    <xf numFmtId="0" fontId="2" fillId="35" borderId="54" xfId="43" applyNumberFormat="1" applyFont="1" applyFill="1" applyBorder="1" applyAlignment="1" applyProtection="1">
      <alignment horizontal="right" vertical="center"/>
      <protection locked="0"/>
    </xf>
    <xf numFmtId="0" fontId="2" fillId="35" borderId="64" xfId="43" applyNumberFormat="1" applyFont="1" applyFill="1" applyBorder="1" applyAlignment="1" applyProtection="1">
      <alignment horizontal="right" vertical="center"/>
      <protection locked="0"/>
    </xf>
    <xf numFmtId="178" fontId="151" fillId="31" borderId="49" xfId="43" applyNumberFormat="1" applyFont="1" applyFill="1" applyBorder="1" applyAlignment="1">
      <alignment horizontal="center" vertical="center" wrapText="1"/>
    </xf>
    <xf numFmtId="178" fontId="151" fillId="31" borderId="48" xfId="43" applyNumberFormat="1" applyFont="1" applyFill="1" applyBorder="1" applyAlignment="1">
      <alignment horizontal="right" vertical="center"/>
    </xf>
    <xf numFmtId="175" fontId="20" fillId="31" borderId="46" xfId="43" applyNumberFormat="1" applyFont="1" applyFill="1" applyBorder="1" applyAlignment="1">
      <alignment horizontal="right" vertical="center"/>
    </xf>
    <xf numFmtId="175" fontId="20" fillId="31" borderId="82" xfId="43" applyNumberFormat="1" applyFont="1" applyFill="1" applyBorder="1" applyAlignment="1">
      <alignment horizontal="right" vertical="center"/>
    </xf>
    <xf numFmtId="175" fontId="15" fillId="31" borderId="62" xfId="43" applyNumberFormat="1" applyFont="1" applyFill="1" applyBorder="1" applyAlignment="1">
      <alignment horizontal="right" vertical="center"/>
    </xf>
    <xf numFmtId="178" fontId="151" fillId="31" borderId="77" xfId="43" applyNumberFormat="1" applyFont="1" applyFill="1" applyBorder="1" applyAlignment="1">
      <alignment horizontal="right" vertical="center"/>
    </xf>
    <xf numFmtId="178" fontId="151" fillId="31" borderId="49" xfId="43" applyNumberFormat="1" applyFont="1" applyFill="1" applyBorder="1" applyAlignment="1">
      <alignment horizontal="right" vertical="center"/>
    </xf>
    <xf numFmtId="178" fontId="151" fillId="23" borderId="52" xfId="43" applyNumberFormat="1" applyFont="1" applyFill="1" applyBorder="1" applyAlignment="1">
      <alignment horizontal="right" vertical="center"/>
    </xf>
    <xf numFmtId="178" fontId="151" fillId="23" borderId="48" xfId="43" applyNumberFormat="1" applyFont="1" applyFill="1" applyBorder="1" applyAlignment="1">
      <alignment horizontal="right" vertical="center"/>
    </xf>
    <xf numFmtId="178" fontId="155" fillId="23" borderId="52" xfId="43" applyNumberFormat="1" applyFont="1" applyFill="1" applyBorder="1" applyAlignment="1">
      <alignment horizontal="right" vertical="center"/>
    </xf>
    <xf numFmtId="175" fontId="18" fillId="23" borderId="46" xfId="43" applyNumberFormat="1" applyFont="1" applyFill="1" applyBorder="1" applyAlignment="1">
      <alignment horizontal="right" vertical="center"/>
    </xf>
    <xf numFmtId="175" fontId="18" fillId="31" borderId="46" xfId="43" applyNumberFormat="1" applyFont="1" applyFill="1" applyBorder="1" applyAlignment="1">
      <alignment horizontal="right" vertical="center"/>
    </xf>
    <xf numFmtId="175" fontId="42" fillId="23" borderId="46" xfId="43" applyNumberFormat="1" applyFont="1" applyFill="1" applyBorder="1" applyAlignment="1">
      <alignment horizontal="right" vertical="center"/>
    </xf>
    <xf numFmtId="175" fontId="18" fillId="31" borderId="82" xfId="43" applyNumberFormat="1" applyFont="1" applyFill="1" applyBorder="1" applyAlignment="1">
      <alignment horizontal="right" vertical="center"/>
    </xf>
    <xf numFmtId="175" fontId="134" fillId="23" borderId="45" xfId="43" applyNumberFormat="1" applyFont="1" applyFill="1" applyBorder="1" applyAlignment="1">
      <alignment horizontal="right" vertical="center"/>
    </xf>
    <xf numFmtId="175" fontId="19" fillId="31" borderId="85" xfId="43" applyNumberFormat="1" applyFont="1" applyFill="1" applyBorder="1" applyAlignment="1">
      <alignment horizontal="right" vertical="center"/>
    </xf>
    <xf numFmtId="0" fontId="68" fillId="31" borderId="0" xfId="0" applyFont="1" applyFill="1" applyBorder="1" applyAlignment="1" applyProtection="1">
      <alignment horizontal="left" vertical="center"/>
      <protection locked="0"/>
    </xf>
    <xf numFmtId="0" fontId="60" fillId="0" borderId="0" xfId="53" applyAlignment="1" applyProtection="1">
      <alignment/>
      <protection/>
    </xf>
    <xf numFmtId="187" fontId="60" fillId="0" borderId="0" xfId="53" applyNumberFormat="1" applyAlignment="1" applyProtection="1">
      <alignment/>
      <protection/>
    </xf>
    <xf numFmtId="4" fontId="60" fillId="0" borderId="0" xfId="53" applyNumberFormat="1" applyAlignment="1" applyProtection="1">
      <alignment/>
      <protection/>
    </xf>
    <xf numFmtId="0" fontId="123" fillId="0" borderId="0" xfId="53" applyFont="1" applyAlignment="1" applyProtection="1">
      <alignment/>
      <protection/>
    </xf>
    <xf numFmtId="0" fontId="60" fillId="0" borderId="0" xfId="53" applyAlignment="1">
      <alignment/>
      <protection/>
    </xf>
    <xf numFmtId="0" fontId="124" fillId="35" borderId="0" xfId="53" applyFont="1" applyFill="1" applyAlignment="1" applyProtection="1">
      <alignment/>
      <protection/>
    </xf>
    <xf numFmtId="187" fontId="60" fillId="35" borderId="0" xfId="53" applyNumberFormat="1" applyFill="1" applyAlignment="1" applyProtection="1">
      <alignment/>
      <protection/>
    </xf>
    <xf numFmtId="0" fontId="60" fillId="35" borderId="0" xfId="53" applyFill="1" applyAlignment="1" applyProtection="1">
      <alignment/>
      <protection/>
    </xf>
    <xf numFmtId="4" fontId="60" fillId="35" borderId="0" xfId="53" applyNumberFormat="1" applyFill="1" applyAlignment="1" applyProtection="1">
      <alignment/>
      <protection/>
    </xf>
    <xf numFmtId="0" fontId="60" fillId="0" borderId="0" xfId="53" applyFont="1" applyAlignment="1" applyProtection="1">
      <alignment/>
      <protection/>
    </xf>
    <xf numFmtId="0" fontId="62" fillId="0" borderId="0" xfId="53" applyFont="1" applyAlignment="1" applyProtection="1">
      <alignment/>
      <protection/>
    </xf>
    <xf numFmtId="0" fontId="60" fillId="0" borderId="26" xfId="53" applyBorder="1" applyAlignment="1" applyProtection="1">
      <alignment/>
      <protection locked="0"/>
    </xf>
    <xf numFmtId="187" fontId="60" fillId="0" borderId="26" xfId="53" applyNumberFormat="1" applyBorder="1" applyAlignment="1" applyProtection="1">
      <alignment/>
      <protection locked="0"/>
    </xf>
    <xf numFmtId="4" fontId="60" fillId="0" borderId="26" xfId="53" applyNumberFormat="1" applyBorder="1" applyAlignment="1" applyProtection="1">
      <alignment/>
      <protection locked="0"/>
    </xf>
    <xf numFmtId="4" fontId="60" fillId="37" borderId="26" xfId="53" applyNumberFormat="1" applyFill="1" applyBorder="1" applyAlignment="1" applyProtection="1">
      <alignment/>
      <protection/>
    </xf>
    <xf numFmtId="0" fontId="60" fillId="0" borderId="26" xfId="53" applyBorder="1" applyAlignment="1" applyProtection="1">
      <alignment/>
      <protection/>
    </xf>
    <xf numFmtId="1" fontId="63" fillId="0" borderId="26" xfId="52" applyNumberFormat="1" applyFont="1" applyFill="1" applyBorder="1" applyAlignment="1" applyProtection="1">
      <alignment/>
      <protection locked="0"/>
    </xf>
    <xf numFmtId="4" fontId="0" fillId="38" borderId="26" xfId="52" applyNumberFormat="1" applyFont="1" applyFill="1" applyBorder="1" applyAlignment="1" applyProtection="1">
      <alignment/>
      <protection locked="0"/>
    </xf>
    <xf numFmtId="4" fontId="0" fillId="38" borderId="48" xfId="52" applyNumberFormat="1" applyFont="1" applyFill="1" applyBorder="1" applyAlignment="1" applyProtection="1">
      <alignment/>
      <protection locked="0"/>
    </xf>
    <xf numFmtId="4" fontId="60" fillId="0" borderId="48" xfId="53" applyNumberFormat="1" applyBorder="1" applyAlignment="1" applyProtection="1">
      <alignment/>
      <protection locked="0"/>
    </xf>
    <xf numFmtId="1" fontId="64" fillId="0" borderId="26" xfId="52" applyNumberFormat="1" applyFont="1" applyFill="1" applyBorder="1" applyAlignment="1" applyProtection="1">
      <alignment/>
      <protection locked="0"/>
    </xf>
    <xf numFmtId="0" fontId="62" fillId="0" borderId="26" xfId="53" applyFont="1" applyBorder="1" applyAlignment="1" applyProtection="1">
      <alignment/>
      <protection/>
    </xf>
    <xf numFmtId="187" fontId="62" fillId="0" borderId="26" xfId="53" applyNumberFormat="1" applyFont="1" applyBorder="1" applyAlignment="1" applyProtection="1">
      <alignment/>
      <protection/>
    </xf>
    <xf numFmtId="4" fontId="62" fillId="0" borderId="26" xfId="53" applyNumberFormat="1" applyFont="1" applyBorder="1" applyAlignment="1" applyProtection="1">
      <alignment/>
      <protection/>
    </xf>
    <xf numFmtId="0" fontId="62" fillId="0" borderId="0" xfId="53" applyFont="1" applyAlignment="1">
      <alignment/>
      <protection/>
    </xf>
    <xf numFmtId="187" fontId="60" fillId="0" borderId="0" xfId="53" applyNumberFormat="1" applyAlignment="1">
      <alignment/>
      <protection/>
    </xf>
    <xf numFmtId="4" fontId="60" fillId="0" borderId="0" xfId="53" applyNumberFormat="1" applyAlignment="1">
      <alignment/>
      <protection/>
    </xf>
    <xf numFmtId="184" fontId="60" fillId="39" borderId="0" xfId="53" applyNumberFormat="1" applyFill="1" applyAlignment="1" applyProtection="1">
      <alignment/>
      <protection locked="0"/>
    </xf>
    <xf numFmtId="0" fontId="69" fillId="31" borderId="86" xfId="0" applyFont="1" applyFill="1" applyBorder="1" applyAlignment="1">
      <alignment horizontal="left" vertical="center"/>
    </xf>
    <xf numFmtId="0" fontId="69" fillId="31" borderId="87" xfId="0" applyFont="1" applyFill="1" applyBorder="1" applyAlignment="1">
      <alignment horizontal="center" vertical="center"/>
    </xf>
    <xf numFmtId="0" fontId="69" fillId="31" borderId="75" xfId="0" applyFont="1" applyFill="1" applyBorder="1" applyAlignment="1">
      <alignment horizontal="center" vertical="center"/>
    </xf>
    <xf numFmtId="0" fontId="70" fillId="31" borderId="86" xfId="0" applyFont="1" applyFill="1" applyBorder="1" applyAlignment="1">
      <alignment horizontal="left" vertical="center"/>
    </xf>
    <xf numFmtId="0" fontId="70" fillId="31" borderId="87" xfId="0" applyFont="1" applyFill="1" applyBorder="1" applyAlignment="1">
      <alignment horizontal="center" vertical="center"/>
    </xf>
    <xf numFmtId="0" fontId="70" fillId="31" borderId="88" xfId="0" applyFont="1" applyFill="1" applyBorder="1" applyAlignment="1">
      <alignment horizontal="left" vertical="center"/>
    </xf>
    <xf numFmtId="0" fontId="70" fillId="31" borderId="79" xfId="0" applyFont="1" applyFill="1" applyBorder="1" applyAlignment="1">
      <alignment horizontal="center" vertical="center"/>
    </xf>
    <xf numFmtId="14" fontId="156" fillId="31" borderId="0" xfId="0" applyNumberFormat="1" applyFont="1" applyFill="1" applyBorder="1" applyAlignment="1">
      <alignment vertical="center"/>
    </xf>
    <xf numFmtId="0" fontId="16" fillId="40" borderId="25" xfId="0" applyFont="1" applyFill="1" applyBorder="1" applyAlignment="1" applyProtection="1">
      <alignment horizontal="right" vertical="center"/>
      <protection locked="0"/>
    </xf>
    <xf numFmtId="42" fontId="16" fillId="40" borderId="0" xfId="0" applyNumberFormat="1" applyFont="1" applyFill="1" applyBorder="1" applyAlignment="1" applyProtection="1">
      <alignment vertical="center"/>
      <protection locked="0"/>
    </xf>
    <xf numFmtId="0" fontId="0" fillId="31" borderId="0" xfId="0" applyFill="1" applyAlignment="1" applyProtection="1">
      <alignment/>
      <protection/>
    </xf>
    <xf numFmtId="175" fontId="5" fillId="31" borderId="25" xfId="43" applyNumberFormat="1" applyFont="1" applyFill="1" applyBorder="1" applyAlignment="1" applyProtection="1">
      <alignment horizontal="right" vertical="center"/>
      <protection locked="0"/>
    </xf>
    <xf numFmtId="42" fontId="167" fillId="40" borderId="25" xfId="0" applyNumberFormat="1" applyFont="1" applyFill="1" applyBorder="1" applyAlignment="1" applyProtection="1">
      <alignment vertical="center"/>
      <protection/>
    </xf>
    <xf numFmtId="42" fontId="167" fillId="40" borderId="26" xfId="0" applyNumberFormat="1" applyFont="1" applyFill="1" applyBorder="1" applyAlignment="1" applyProtection="1">
      <alignment vertical="center"/>
      <protection/>
    </xf>
    <xf numFmtId="0" fontId="168" fillId="31" borderId="29" xfId="0" applyFont="1" applyFill="1" applyBorder="1" applyAlignment="1">
      <alignment horizontal="left" vertical="center"/>
    </xf>
    <xf numFmtId="0" fontId="168" fillId="31" borderId="22" xfId="0" applyFont="1" applyFill="1" applyBorder="1" applyAlignment="1">
      <alignment horizontal="left" vertical="center"/>
    </xf>
    <xf numFmtId="0" fontId="13" fillId="31" borderId="58" xfId="0" applyFont="1" applyFill="1" applyBorder="1" applyAlignment="1">
      <alignment horizontal="center" vertical="center" wrapText="1"/>
    </xf>
    <xf numFmtId="0" fontId="13" fillId="31" borderId="79" xfId="0" applyFont="1" applyFill="1" applyBorder="1" applyAlignment="1">
      <alignment horizontal="center" vertical="center" wrapText="1"/>
    </xf>
    <xf numFmtId="0" fontId="13" fillId="31" borderId="8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 wrapText="1"/>
    </xf>
    <xf numFmtId="0" fontId="7" fillId="31" borderId="0" xfId="0" applyFont="1" applyFill="1" applyBorder="1" applyAlignment="1">
      <alignment horizontal="center" vertical="center"/>
    </xf>
    <xf numFmtId="0" fontId="169" fillId="31" borderId="71" xfId="0" applyFont="1" applyFill="1" applyBorder="1" applyAlignment="1">
      <alignment horizontal="left" vertical="center"/>
    </xf>
    <xf numFmtId="0" fontId="169" fillId="31" borderId="66" xfId="0" applyFont="1" applyFill="1" applyBorder="1" applyAlignment="1">
      <alignment horizontal="left" vertical="center"/>
    </xf>
    <xf numFmtId="0" fontId="169" fillId="31" borderId="68" xfId="0" applyFont="1" applyFill="1" applyBorder="1" applyAlignment="1">
      <alignment horizontal="left" vertical="center"/>
    </xf>
    <xf numFmtId="0" fontId="169" fillId="31" borderId="88" xfId="0" applyFont="1" applyFill="1" applyBorder="1" applyAlignment="1">
      <alignment horizontal="left" vertical="center"/>
    </xf>
    <xf numFmtId="0" fontId="169" fillId="31" borderId="79" xfId="0" applyFont="1" applyFill="1" applyBorder="1" applyAlignment="1">
      <alignment horizontal="left" vertical="center"/>
    </xf>
    <xf numFmtId="0" fontId="169" fillId="31" borderId="10" xfId="0" applyFont="1" applyFill="1" applyBorder="1" applyAlignment="1">
      <alignment horizontal="left" vertical="center"/>
    </xf>
    <xf numFmtId="0" fontId="170" fillId="0" borderId="21" xfId="0" applyFont="1" applyFill="1" applyBorder="1" applyAlignment="1" applyProtection="1">
      <alignment horizontal="left" vertical="center"/>
      <protection/>
    </xf>
    <xf numFmtId="0" fontId="170" fillId="0" borderId="29" xfId="0" applyFont="1" applyFill="1" applyBorder="1" applyAlignment="1" applyProtection="1">
      <alignment horizontal="left" vertical="center"/>
      <protection/>
    </xf>
    <xf numFmtId="0" fontId="170" fillId="0" borderId="22" xfId="0" applyFont="1" applyFill="1" applyBorder="1" applyAlignment="1" applyProtection="1">
      <alignment horizontal="left" vertical="center"/>
      <protection/>
    </xf>
    <xf numFmtId="0" fontId="73" fillId="40" borderId="42" xfId="0" applyFont="1" applyFill="1" applyBorder="1" applyAlignment="1" applyProtection="1">
      <alignment horizontal="left" vertical="center" wrapText="1"/>
      <protection/>
    </xf>
    <xf numFmtId="0" fontId="73" fillId="40" borderId="50" xfId="0" applyFont="1" applyFill="1" applyBorder="1" applyAlignment="1" applyProtection="1">
      <alignment horizontal="left" vertical="center" wrapText="1"/>
      <protection/>
    </xf>
    <xf numFmtId="0" fontId="73" fillId="40" borderId="52" xfId="0" applyFont="1" applyFill="1" applyBorder="1" applyAlignment="1" applyProtection="1">
      <alignment horizontal="left" vertical="center" wrapText="1"/>
      <protection/>
    </xf>
    <xf numFmtId="0" fontId="16" fillId="40" borderId="31" xfId="0" applyFont="1" applyFill="1" applyBorder="1" applyAlignment="1" applyProtection="1">
      <alignment vertical="center" wrapText="1"/>
      <protection/>
    </xf>
    <xf numFmtId="0" fontId="16" fillId="40" borderId="51" xfId="0" applyFont="1" applyFill="1" applyBorder="1" applyAlignment="1" applyProtection="1">
      <alignment vertical="center" wrapText="1"/>
      <protection/>
    </xf>
    <xf numFmtId="0" fontId="16" fillId="40" borderId="48" xfId="0" applyFont="1" applyFill="1" applyBorder="1" applyAlignment="1" applyProtection="1">
      <alignment vertical="center" wrapText="1"/>
      <protection/>
    </xf>
    <xf numFmtId="0" fontId="72" fillId="0" borderId="21" xfId="0" applyFont="1" applyFill="1" applyBorder="1" applyAlignment="1">
      <alignment horizontal="left" vertical="center"/>
    </xf>
    <xf numFmtId="0" fontId="72" fillId="0" borderId="29" xfId="0" applyFont="1" applyFill="1" applyBorder="1" applyAlignment="1">
      <alignment horizontal="left" vertical="center"/>
    </xf>
    <xf numFmtId="0" fontId="72" fillId="0" borderId="22" xfId="0" applyFont="1" applyFill="1" applyBorder="1" applyAlignment="1">
      <alignment horizontal="left" vertical="center"/>
    </xf>
    <xf numFmtId="0" fontId="73" fillId="40" borderId="25" xfId="0" applyFont="1" applyFill="1" applyBorder="1" applyAlignment="1" applyProtection="1">
      <alignment horizontal="left" vertical="center" wrapText="1"/>
      <protection/>
    </xf>
    <xf numFmtId="0" fontId="73" fillId="40" borderId="25" xfId="0" applyFont="1" applyFill="1" applyBorder="1" applyAlignment="1" applyProtection="1">
      <alignment horizontal="left" vertical="center"/>
      <protection/>
    </xf>
    <xf numFmtId="0" fontId="73" fillId="40" borderId="31" xfId="0" applyFont="1" applyFill="1" applyBorder="1" applyAlignment="1" applyProtection="1">
      <alignment horizontal="left" vertical="center" wrapText="1"/>
      <protection/>
    </xf>
    <xf numFmtId="0" fontId="73" fillId="40" borderId="51" xfId="0" applyFont="1" applyFill="1" applyBorder="1" applyAlignment="1" applyProtection="1">
      <alignment horizontal="left" vertical="center" wrapText="1"/>
      <protection/>
    </xf>
    <xf numFmtId="0" fontId="73" fillId="40" borderId="48" xfId="0" applyFont="1" applyFill="1" applyBorder="1" applyAlignment="1" applyProtection="1">
      <alignment horizontal="left" vertical="center" wrapText="1"/>
      <protection/>
    </xf>
    <xf numFmtId="0" fontId="69" fillId="40" borderId="88" xfId="0" applyFont="1" applyFill="1" applyBorder="1" applyAlignment="1">
      <alignment horizontal="left" vertical="center" wrapText="1"/>
    </xf>
    <xf numFmtId="0" fontId="69" fillId="40" borderId="79" xfId="0" applyFont="1" applyFill="1" applyBorder="1" applyAlignment="1">
      <alignment horizontal="left" vertical="center" wrapText="1"/>
    </xf>
    <xf numFmtId="0" fontId="69" fillId="40" borderId="10" xfId="0" applyFont="1" applyFill="1" applyBorder="1" applyAlignment="1">
      <alignment horizontal="left" vertical="center" wrapText="1"/>
    </xf>
    <xf numFmtId="175" fontId="171" fillId="41" borderId="0" xfId="43" applyNumberFormat="1" applyFont="1" applyFill="1" applyBorder="1" applyAlignment="1">
      <alignment horizontal="center" vertical="center"/>
    </xf>
    <xf numFmtId="0" fontId="7" fillId="40" borderId="79" xfId="0" applyFont="1" applyFill="1" applyBorder="1" applyAlignment="1">
      <alignment horizontal="left" vertical="center" wrapText="1"/>
    </xf>
    <xf numFmtId="0" fontId="72" fillId="0" borderId="21" xfId="0" applyFont="1" applyFill="1" applyBorder="1" applyAlignment="1" applyProtection="1">
      <alignment horizontal="left" vertical="center"/>
      <protection/>
    </xf>
    <xf numFmtId="0" fontId="72" fillId="0" borderId="29" xfId="0" applyFont="1" applyFill="1" applyBorder="1" applyAlignment="1" applyProtection="1">
      <alignment horizontal="left" vertical="center"/>
      <protection/>
    </xf>
    <xf numFmtId="0" fontId="72" fillId="0" borderId="22" xfId="0" applyFont="1" applyFill="1" applyBorder="1" applyAlignment="1" applyProtection="1">
      <alignment horizontal="left" vertical="center"/>
      <protection/>
    </xf>
    <xf numFmtId="0" fontId="28" fillId="31" borderId="45" xfId="0" applyFont="1" applyFill="1" applyBorder="1" applyAlignment="1" applyProtection="1">
      <alignment vertical="center"/>
      <protection locked="0"/>
    </xf>
    <xf numFmtId="0" fontId="28" fillId="0" borderId="26" xfId="0" applyFont="1" applyBorder="1" applyAlignment="1" applyProtection="1">
      <alignment horizontal="left" vertical="center" wrapText="1"/>
      <protection locked="0"/>
    </xf>
    <xf numFmtId="0" fontId="28" fillId="31" borderId="26" xfId="0" applyFont="1" applyFill="1" applyBorder="1" applyAlignment="1" applyProtection="1">
      <alignment horizontal="center" vertical="center" wrapText="1"/>
      <protection locked="0"/>
    </xf>
    <xf numFmtId="3" fontId="28" fillId="0" borderId="26" xfId="0" applyNumberFormat="1" applyFont="1" applyBorder="1" applyAlignment="1" applyProtection="1">
      <alignment horizontal="center" vertical="center" wrapText="1"/>
      <protection locked="0"/>
    </xf>
    <xf numFmtId="178" fontId="28" fillId="31" borderId="31" xfId="0" applyNumberFormat="1" applyFont="1" applyFill="1" applyBorder="1" applyAlignment="1" applyProtection="1">
      <alignment horizontal="right" vertical="center" wrapText="1"/>
      <protection locked="0"/>
    </xf>
    <xf numFmtId="178" fontId="28" fillId="0" borderId="32" xfId="43" applyNumberFormat="1" applyFont="1" applyBorder="1" applyAlignment="1" applyProtection="1">
      <alignment horizontal="right" vertical="center" wrapText="1"/>
      <protection locked="0"/>
    </xf>
    <xf numFmtId="178" fontId="23" fillId="0" borderId="0" xfId="0" applyNumberFormat="1" applyFont="1" applyBorder="1" applyAlignment="1" applyProtection="1">
      <alignment vertical="center" wrapText="1"/>
      <protection locked="0"/>
    </xf>
    <xf numFmtId="178" fontId="28" fillId="31" borderId="44" xfId="0" applyNumberFormat="1" applyFont="1" applyFill="1" applyBorder="1" applyAlignment="1" applyProtection="1">
      <alignment horizontal="right" vertical="center" wrapText="1"/>
      <protection locked="0"/>
    </xf>
    <xf numFmtId="178" fontId="28" fillId="31" borderId="40" xfId="0" applyNumberFormat="1" applyFont="1" applyFill="1" applyBorder="1" applyAlignment="1" applyProtection="1">
      <alignment horizontal="right" vertical="center" wrapText="1"/>
      <protection locked="0"/>
    </xf>
    <xf numFmtId="178" fontId="23" fillId="0" borderId="82" xfId="43" applyNumberFormat="1" applyFont="1" applyBorder="1" applyAlignment="1" applyProtection="1">
      <alignment horizontal="right" vertical="center" wrapText="1"/>
      <protection locked="0"/>
    </xf>
    <xf numFmtId="1" fontId="49" fillId="0" borderId="40" xfId="43" applyNumberFormat="1" applyFont="1" applyBorder="1" applyAlignment="1" applyProtection="1">
      <alignment horizontal="right" vertical="center" wrapText="1"/>
      <protection locked="0"/>
    </xf>
    <xf numFmtId="0" fontId="28" fillId="31" borderId="73" xfId="0" applyFont="1" applyFill="1" applyBorder="1" applyAlignment="1" applyProtection="1">
      <alignment vertical="center"/>
      <protection locked="0"/>
    </xf>
    <xf numFmtId="178" fontId="28" fillId="0" borderId="33" xfId="43" applyNumberFormat="1" applyFont="1" applyBorder="1" applyAlignment="1" applyProtection="1">
      <alignment horizontal="right" vertical="center" wrapText="1"/>
      <protection locked="0"/>
    </xf>
    <xf numFmtId="178" fontId="28" fillId="31" borderId="54" xfId="0" applyNumberFormat="1" applyFont="1" applyFill="1" applyBorder="1" applyAlignment="1" applyProtection="1">
      <alignment horizontal="right" vertical="center" wrapText="1"/>
      <protection locked="0"/>
    </xf>
    <xf numFmtId="178" fontId="28" fillId="31" borderId="64" xfId="0" applyNumberFormat="1" applyFont="1" applyFill="1" applyBorder="1" applyAlignment="1" applyProtection="1">
      <alignment horizontal="right" vertical="center" wrapText="1"/>
      <protection locked="0"/>
    </xf>
    <xf numFmtId="1" fontId="49" fillId="0" borderId="63" xfId="43" applyNumberFormat="1" applyFont="1" applyBorder="1" applyAlignment="1" applyProtection="1">
      <alignment horizontal="right" vertical="center" wrapText="1"/>
      <protection locked="0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Normal_bilan financier ACO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showGridLines="0" zoomScalePageLayoutView="0" workbookViewId="0" topLeftCell="A1">
      <selection activeCell="C16" sqref="C16"/>
    </sheetView>
  </sheetViews>
  <sheetFormatPr defaultColWidth="11.00390625" defaultRowHeight="11.25"/>
  <cols>
    <col min="1" max="1" width="27.125" style="4" customWidth="1"/>
    <col min="2" max="2" width="11.00390625" style="4" customWidth="1"/>
    <col min="3" max="3" width="27.375" style="4" customWidth="1"/>
    <col min="4" max="16384" width="11.00390625" style="4" customWidth="1"/>
  </cols>
  <sheetData>
    <row r="1" spans="1:25" s="1" customFormat="1" ht="36.75" customHeight="1" thickBot="1">
      <c r="A1" s="905" t="s">
        <v>61</v>
      </c>
      <c r="B1" s="906"/>
      <c r="C1" s="906"/>
      <c r="D1" s="18"/>
      <c r="E1" s="19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1" customFormat="1" ht="24" customHeight="1">
      <c r="A2" s="218" t="s">
        <v>88</v>
      </c>
      <c r="B2" s="907" t="s">
        <v>93</v>
      </c>
      <c r="C2" s="908"/>
      <c r="D2" s="909"/>
      <c r="E2" s="19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s="3" customFormat="1" ht="17.25" customHeight="1" thickBot="1">
      <c r="A3" s="171" t="s">
        <v>19</v>
      </c>
      <c r="B3" s="910" t="s">
        <v>93</v>
      </c>
      <c r="C3" s="911"/>
      <c r="D3" s="912"/>
      <c r="E3" s="2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</row>
    <row r="4" spans="1:25" s="3" customFormat="1" ht="17.25" customHeight="1" thickBot="1">
      <c r="A4" s="171" t="s">
        <v>89</v>
      </c>
      <c r="B4" s="900" t="s">
        <v>97</v>
      </c>
      <c r="C4" s="900"/>
      <c r="D4" s="901"/>
      <c r="E4" s="2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</row>
    <row r="5" spans="1:16" ht="33.75" customHeight="1" thickBot="1">
      <c r="A5" s="902" t="s">
        <v>181</v>
      </c>
      <c r="B5" s="903"/>
      <c r="C5" s="903"/>
      <c r="D5" s="904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9.5" customHeight="1">
      <c r="A6" s="37" t="s">
        <v>29</v>
      </c>
      <c r="B6" s="39" t="s">
        <v>31</v>
      </c>
      <c r="C6" s="40" t="s">
        <v>32</v>
      </c>
      <c r="D6" s="38" t="s">
        <v>31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" thickBot="1">
      <c r="A7" s="108" t="s">
        <v>30</v>
      </c>
      <c r="B7" s="6" t="s">
        <v>185</v>
      </c>
      <c r="C7" s="5" t="s">
        <v>30</v>
      </c>
      <c r="D7" s="6" t="s">
        <v>185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1:16" ht="23.25" thickBot="1">
      <c r="A8" s="7" t="s">
        <v>33</v>
      </c>
      <c r="B8" s="11"/>
      <c r="C8" s="8" t="s">
        <v>34</v>
      </c>
      <c r="D8" s="10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35.25">
      <c r="A9" s="9" t="s">
        <v>35</v>
      </c>
      <c r="B9" s="35"/>
      <c r="C9" s="36" t="s">
        <v>36</v>
      </c>
      <c r="D9" s="1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1.25">
      <c r="A10" s="110" t="s">
        <v>37</v>
      </c>
      <c r="B10" s="13"/>
      <c r="C10" s="109" t="s">
        <v>38</v>
      </c>
      <c r="D10" s="1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1.25">
      <c r="A11" s="110" t="s">
        <v>39</v>
      </c>
      <c r="B11" s="13"/>
      <c r="C11" s="109" t="s">
        <v>38</v>
      </c>
      <c r="D11" s="1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1.25">
      <c r="A12" s="110" t="s">
        <v>40</v>
      </c>
      <c r="B12" s="13"/>
      <c r="C12" s="109" t="s">
        <v>38</v>
      </c>
      <c r="D12" s="1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1.25">
      <c r="A13" s="110" t="s">
        <v>38</v>
      </c>
      <c r="B13" s="13"/>
      <c r="C13" s="109" t="s">
        <v>38</v>
      </c>
      <c r="D13" s="1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1.25">
      <c r="A14" s="110" t="s">
        <v>38</v>
      </c>
      <c r="B14" s="13"/>
      <c r="C14" s="109" t="s">
        <v>38</v>
      </c>
      <c r="D14" s="1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1.25">
      <c r="A15" s="110" t="s">
        <v>38</v>
      </c>
      <c r="B15" s="13"/>
      <c r="C15" s="109" t="s">
        <v>38</v>
      </c>
      <c r="D15" s="1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1.25">
      <c r="A16" s="110" t="s">
        <v>38</v>
      </c>
      <c r="B16" s="13"/>
      <c r="C16" s="109" t="s">
        <v>38</v>
      </c>
      <c r="D16" s="1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1.25">
      <c r="A17" s="110" t="s">
        <v>38</v>
      </c>
      <c r="B17" s="13"/>
      <c r="C17" s="109" t="s">
        <v>38</v>
      </c>
      <c r="D17" s="14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9.5" customHeight="1" thickBot="1">
      <c r="A18" s="119" t="s">
        <v>41</v>
      </c>
      <c r="B18" s="120"/>
      <c r="C18" s="111" t="s">
        <v>42</v>
      </c>
      <c r="D18" s="32">
        <f>SUM(D10:D17)</f>
        <v>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46.5">
      <c r="A19" s="9" t="s">
        <v>43</v>
      </c>
      <c r="B19" s="35"/>
      <c r="C19" s="36" t="s">
        <v>182</v>
      </c>
      <c r="D19" s="113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22.5">
      <c r="A20" s="110" t="s">
        <v>44</v>
      </c>
      <c r="B20" s="13"/>
      <c r="C20" s="109" t="s">
        <v>183</v>
      </c>
      <c r="D20" s="114"/>
      <c r="E20" s="217" t="s">
        <v>190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1.25">
      <c r="A21" s="110" t="s">
        <v>45</v>
      </c>
      <c r="B21" s="13"/>
      <c r="C21" s="109" t="s">
        <v>38</v>
      </c>
      <c r="D21" s="115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11.25">
      <c r="A22" s="110" t="s">
        <v>46</v>
      </c>
      <c r="B22" s="13"/>
      <c r="C22" s="109" t="s">
        <v>38</v>
      </c>
      <c r="D22" s="115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1.25">
      <c r="A23" s="110" t="s">
        <v>38</v>
      </c>
      <c r="B23" s="13"/>
      <c r="C23" s="109" t="s">
        <v>38</v>
      </c>
      <c r="D23" s="115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11.25">
      <c r="A24" s="110" t="s">
        <v>38</v>
      </c>
      <c r="B24" s="13"/>
      <c r="C24" s="109" t="s">
        <v>38</v>
      </c>
      <c r="D24" s="115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1.25">
      <c r="A25" s="110" t="s">
        <v>38</v>
      </c>
      <c r="B25" s="13"/>
      <c r="C25" s="109" t="s">
        <v>38</v>
      </c>
      <c r="D25" s="11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11.25">
      <c r="A26" s="110" t="s">
        <v>38</v>
      </c>
      <c r="B26" s="13"/>
      <c r="C26" s="109" t="s">
        <v>38</v>
      </c>
      <c r="D26" s="116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8" customHeight="1" thickBot="1">
      <c r="A27" s="110" t="s">
        <v>73</v>
      </c>
      <c r="B27" s="13"/>
      <c r="C27" s="118" t="s">
        <v>47</v>
      </c>
      <c r="D27" s="117">
        <f>SUM(D20:D26)</f>
        <v>0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18" customHeight="1" thickBot="1">
      <c r="A28" s="112" t="s">
        <v>74</v>
      </c>
      <c r="B28" s="11"/>
      <c r="C28" s="31" t="s">
        <v>48</v>
      </c>
      <c r="D28" s="32">
        <f>+D27+D18</f>
        <v>0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1:16" ht="18.75" customHeight="1">
      <c r="A29" s="9" t="s">
        <v>49</v>
      </c>
      <c r="B29" s="13"/>
      <c r="C29" s="121" t="s">
        <v>50</v>
      </c>
      <c r="D29" s="12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1:16" ht="18.75" customHeight="1">
      <c r="A30" s="119" t="s">
        <v>51</v>
      </c>
      <c r="B30" s="122"/>
      <c r="C30" s="123" t="s">
        <v>52</v>
      </c>
      <c r="D30" s="120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8.75" customHeight="1">
      <c r="A31" s="181" t="s">
        <v>53</v>
      </c>
      <c r="B31" s="122"/>
      <c r="C31" s="182" t="s">
        <v>54</v>
      </c>
      <c r="D31" s="12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8.75" customHeight="1" thickBot="1">
      <c r="A32" s="7" t="s">
        <v>55</v>
      </c>
      <c r="B32" s="11"/>
      <c r="C32" s="8" t="s">
        <v>56</v>
      </c>
      <c r="D32" s="10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6" ht="22.5" customHeight="1" thickBot="1">
      <c r="A33" s="33" t="s">
        <v>57</v>
      </c>
      <c r="B33" s="34">
        <f>SUM(B8:B32)</f>
        <v>0</v>
      </c>
      <c r="C33" s="31" t="s">
        <v>58</v>
      </c>
      <c r="D33" s="32">
        <f>+D8+D28+D29+D30+D31+D32</f>
        <v>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21.75" customHeight="1" thickBot="1">
      <c r="A34" s="33" t="s">
        <v>59</v>
      </c>
      <c r="B34" s="32">
        <f>IF(D33&gt;B33,D33-B33,"")</f>
      </c>
      <c r="C34" s="31" t="s">
        <v>60</v>
      </c>
      <c r="D34" s="32">
        <f>+IF(B33&gt;D33,B33-D33,"")</f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11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:16" ht="12">
      <c r="A36" s="30" t="s">
        <v>184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2:16" ht="11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11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ht="11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1:16" ht="11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ht="11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1:16" ht="11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1:16" ht="11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ht="11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ht="11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1:16" ht="11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1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1:16" ht="11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1:16" ht="11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1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1:16" ht="11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1:16" ht="11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1:16" ht="11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1:16" ht="11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1:16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1:16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1:16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1:16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1:16" ht="11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1:16" ht="11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1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1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1:16" ht="11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6" ht="11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1:16" ht="11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6" ht="11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1:16" ht="11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</row>
  </sheetData>
  <sheetProtection/>
  <mergeCells count="5">
    <mergeCell ref="B4:D4"/>
    <mergeCell ref="A5:D5"/>
    <mergeCell ref="A1:C1"/>
    <mergeCell ref="B2:D2"/>
    <mergeCell ref="B3:D3"/>
  </mergeCells>
  <printOptions horizontalCentered="1" verticalCentered="1"/>
  <pageMargins left="0.15748031496063" right="0.15748031496063" top="0.393700787401575" bottom="0.47244094488189" header="0.236220472440945" footer="0.196850393700787"/>
  <pageSetup fitToHeight="1" fitToWidth="1" horizontalDpi="600" verticalDpi="600" orientation="portrait" paperSize="9" r:id="rId1"/>
  <headerFooter scaleWithDoc="0" alignWithMargins="0">
    <oddHeader>&amp;L&amp;K000000Programme Pafao&amp;C&amp;K000000Appel à projets - 2021
&amp;R&amp;K000000CFSI - Fondation de France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62"/>
  <sheetViews>
    <sheetView tabSelected="1" zoomScale="60" zoomScaleNormal="60" zoomScaleSheetLayoutView="100" zoomScalePageLayoutView="0" workbookViewId="0" topLeftCell="A1">
      <pane xSplit="3" ySplit="7" topLeftCell="D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30" sqref="K30"/>
    </sheetView>
  </sheetViews>
  <sheetFormatPr defaultColWidth="11.00390625" defaultRowHeight="11.25"/>
  <cols>
    <col min="1" max="1" width="5.125" style="222" bestFit="1" customWidth="1"/>
    <col min="2" max="2" width="33.375" style="445" customWidth="1"/>
    <col min="3" max="3" width="38.00390625" style="222" customWidth="1"/>
    <col min="4" max="4" width="16.875" style="222" customWidth="1"/>
    <col min="5" max="5" width="12.125" style="222" customWidth="1"/>
    <col min="6" max="6" width="10.875" style="446" customWidth="1"/>
    <col min="7" max="7" width="11.125" style="446" bestFit="1" customWidth="1"/>
    <col min="8" max="8" width="1.12109375" style="447" customWidth="1"/>
    <col min="9" max="9" width="11.625" style="446" customWidth="1"/>
    <col min="10" max="12" width="10.00390625" style="446" customWidth="1"/>
    <col min="13" max="13" width="11.125" style="446" customWidth="1"/>
    <col min="14" max="14" width="10.875" style="448" bestFit="1" customWidth="1"/>
    <col min="15" max="15" width="1.4921875" style="449" customWidth="1"/>
    <col min="16" max="16" width="5.125" style="450" bestFit="1" customWidth="1"/>
    <col min="17" max="17" width="34.125" style="222" customWidth="1"/>
    <col min="18" max="18" width="14.625" style="222" customWidth="1"/>
    <col min="19" max="19" width="7.375" style="222" customWidth="1"/>
    <col min="20" max="20" width="10.875" style="222" customWidth="1"/>
    <col min="21" max="21" width="9.00390625" style="222" bestFit="1" customWidth="1"/>
    <col min="22" max="22" width="1.12109375" style="364" customWidth="1"/>
    <col min="23" max="26" width="8.125" style="222" bestFit="1" customWidth="1"/>
    <col min="27" max="27" width="9.625" style="222" bestFit="1" customWidth="1"/>
    <col min="28" max="28" width="9.375" style="368" bestFit="1" customWidth="1"/>
    <col min="29" max="29" width="7.50390625" style="222" customWidth="1"/>
    <col min="30" max="33" width="11.00390625" style="603" hidden="1" customWidth="1"/>
    <col min="34" max="34" width="11.00390625" style="604" hidden="1" customWidth="1"/>
    <col min="35" max="35" width="9.875" style="544" hidden="1" customWidth="1"/>
    <col min="36" max="36" width="9.00390625" style="534" hidden="1" customWidth="1"/>
    <col min="37" max="16384" width="10.875" style="222" customWidth="1"/>
  </cols>
  <sheetData>
    <row r="1" spans="1:46" ht="13.5">
      <c r="A1" s="886" t="s">
        <v>133</v>
      </c>
      <c r="B1" s="887"/>
      <c r="C1" s="888"/>
      <c r="D1" s="889" t="s">
        <v>134</v>
      </c>
      <c r="E1" s="890"/>
      <c r="F1" s="890"/>
      <c r="G1" s="453"/>
      <c r="H1" s="50"/>
      <c r="I1" s="459" t="s">
        <v>136</v>
      </c>
      <c r="J1" s="455"/>
      <c r="K1" s="455"/>
      <c r="L1" s="456"/>
      <c r="M1" s="463" t="s">
        <v>186</v>
      </c>
      <c r="N1" s="464"/>
      <c r="O1" s="465"/>
      <c r="P1" s="466" t="s">
        <v>138</v>
      </c>
      <c r="Q1" s="467"/>
      <c r="R1" s="467"/>
      <c r="S1" s="467"/>
      <c r="T1" s="467"/>
      <c r="U1" s="468"/>
      <c r="V1" s="51"/>
      <c r="W1" s="483" t="s">
        <v>143</v>
      </c>
      <c r="X1" s="452"/>
      <c r="Y1" s="452"/>
      <c r="Z1" s="452"/>
      <c r="AA1" s="452"/>
      <c r="AB1" s="452"/>
      <c r="AC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</row>
    <row r="2" spans="1:46" ht="38.25" customHeight="1" thickBot="1">
      <c r="A2" s="930" t="s">
        <v>199</v>
      </c>
      <c r="B2" s="931"/>
      <c r="C2" s="932"/>
      <c r="D2" s="891" t="s">
        <v>135</v>
      </c>
      <c r="E2" s="892"/>
      <c r="F2" s="892"/>
      <c r="G2" s="454"/>
      <c r="H2" s="50"/>
      <c r="I2" s="459" t="s">
        <v>137</v>
      </c>
      <c r="J2" s="457"/>
      <c r="K2" s="457"/>
      <c r="L2" s="458"/>
      <c r="M2" s="460"/>
      <c r="N2" s="461"/>
      <c r="O2" s="462"/>
      <c r="P2" s="473" t="s">
        <v>139</v>
      </c>
      <c r="Q2" s="451"/>
      <c r="R2" s="469"/>
      <c r="S2" s="469"/>
      <c r="T2" s="469"/>
      <c r="U2" s="470"/>
      <c r="V2" s="51"/>
      <c r="W2" s="484" t="s">
        <v>144</v>
      </c>
      <c r="X2" s="452"/>
      <c r="Y2" s="452"/>
      <c r="Z2" s="452"/>
      <c r="AA2" s="452"/>
      <c r="AB2" s="452"/>
      <c r="AC2" s="226"/>
      <c r="AF2" s="893"/>
      <c r="AK2" s="226"/>
      <c r="AL2" s="226"/>
      <c r="AM2" s="226"/>
      <c r="AN2" s="226"/>
      <c r="AO2" s="226"/>
      <c r="AP2" s="226"/>
      <c r="AQ2" s="226"/>
      <c r="AR2" s="226"/>
      <c r="AS2" s="226"/>
      <c r="AT2" s="226"/>
    </row>
    <row r="3" spans="1:46" ht="26.25" thickBot="1">
      <c r="A3" s="374"/>
      <c r="B3" s="369"/>
      <c r="C3" s="373" t="s">
        <v>126</v>
      </c>
      <c r="D3" s="668" t="s">
        <v>103</v>
      </c>
      <c r="E3" s="370"/>
      <c r="F3" s="370"/>
      <c r="G3" s="371"/>
      <c r="H3" s="50"/>
      <c r="I3" s="52"/>
      <c r="J3" s="52"/>
      <c r="K3" s="52"/>
      <c r="L3" s="52"/>
      <c r="M3" s="52"/>
      <c r="N3" s="281"/>
      <c r="O3" s="49"/>
      <c r="P3" s="475"/>
      <c r="Q3" s="477" t="s">
        <v>141</v>
      </c>
      <c r="R3" s="341" t="str">
        <f aca="true" t="shared" si="0" ref="Q3:R6">D3</f>
        <v> … (compléter ici)
 … (compléter ici)</v>
      </c>
      <c r="S3" s="341"/>
      <c r="T3" s="341"/>
      <c r="U3" s="342"/>
      <c r="V3" s="53"/>
      <c r="W3" s="484" t="s">
        <v>140</v>
      </c>
      <c r="X3" s="54"/>
      <c r="Y3" s="54"/>
      <c r="Z3" s="54"/>
      <c r="AA3" s="54"/>
      <c r="AB3" s="286"/>
      <c r="AC3" s="226"/>
      <c r="AK3" s="226"/>
      <c r="AL3" s="226"/>
      <c r="AM3" s="226"/>
      <c r="AN3" s="226"/>
      <c r="AO3" s="226"/>
      <c r="AP3" s="226"/>
      <c r="AQ3" s="226"/>
      <c r="AR3" s="226"/>
      <c r="AS3" s="226"/>
      <c r="AT3" s="226"/>
    </row>
    <row r="4" spans="1:46" ht="40.5" thickBot="1">
      <c r="A4" s="358"/>
      <c r="B4" s="372"/>
      <c r="C4" s="358" t="s">
        <v>72</v>
      </c>
      <c r="D4" s="669" t="s">
        <v>93</v>
      </c>
      <c r="E4" s="699"/>
      <c r="F4" s="699"/>
      <c r="G4" s="700"/>
      <c r="H4" s="50"/>
      <c r="I4" s="329" t="s">
        <v>62</v>
      </c>
      <c r="J4" s="330"/>
      <c r="K4" s="189"/>
      <c r="L4" s="671">
        <v>655.957</v>
      </c>
      <c r="M4" s="375" t="s">
        <v>122</v>
      </c>
      <c r="N4" s="376"/>
      <c r="O4" s="49"/>
      <c r="P4" s="475"/>
      <c r="Q4" s="474" t="str">
        <f t="shared" si="0"/>
        <v>Nom de l'association demandeur :</v>
      </c>
      <c r="R4" s="476" t="str">
        <f t="shared" si="0"/>
        <v> … (compléter ici)</v>
      </c>
      <c r="S4" s="343"/>
      <c r="T4" s="343"/>
      <c r="U4" s="344"/>
      <c r="V4" s="53"/>
      <c r="W4" s="55"/>
      <c r="X4" s="55"/>
      <c r="Y4" s="54"/>
      <c r="Z4" s="54"/>
      <c r="AA4" s="54"/>
      <c r="AB4" s="286"/>
      <c r="AC4" s="226"/>
      <c r="AD4" s="605"/>
      <c r="AE4" s="605"/>
      <c r="AF4" s="605"/>
      <c r="AG4" s="605"/>
      <c r="AH4" s="605"/>
      <c r="AI4" s="508"/>
      <c r="AJ4" s="508"/>
      <c r="AK4" s="226"/>
      <c r="AL4" s="226"/>
      <c r="AM4" s="226"/>
      <c r="AN4" s="226"/>
      <c r="AO4" s="226"/>
      <c r="AP4" s="226"/>
      <c r="AQ4" s="226"/>
      <c r="AR4" s="226"/>
      <c r="AS4" s="226"/>
      <c r="AT4" s="226"/>
    </row>
    <row r="5" spans="1:46" ht="22.5">
      <c r="A5" s="358"/>
      <c r="B5" s="372"/>
      <c r="C5" s="358" t="s">
        <v>19</v>
      </c>
      <c r="D5" s="669" t="s">
        <v>93</v>
      </c>
      <c r="E5" s="699"/>
      <c r="F5" s="699"/>
      <c r="G5" s="700"/>
      <c r="H5" s="50"/>
      <c r="I5" s="52"/>
      <c r="J5" s="52"/>
      <c r="K5" s="52"/>
      <c r="L5" s="52"/>
      <c r="M5" s="472" t="s">
        <v>63</v>
      </c>
      <c r="N5" s="471"/>
      <c r="O5" s="49"/>
      <c r="P5" s="475"/>
      <c r="Q5" s="474" t="str">
        <f t="shared" si="0"/>
        <v>Titre du projet :</v>
      </c>
      <c r="R5" s="476" t="str">
        <f t="shared" si="0"/>
        <v> … (compléter ici)</v>
      </c>
      <c r="S5" s="343"/>
      <c r="T5" s="343"/>
      <c r="U5" s="344"/>
      <c r="V5" s="53"/>
      <c r="W5" s="54"/>
      <c r="X5" s="54"/>
      <c r="Y5" s="54"/>
      <c r="Z5" s="54"/>
      <c r="AA5" s="327" t="s">
        <v>63</v>
      </c>
      <c r="AB5" s="328"/>
      <c r="AC5" s="226"/>
      <c r="AD5" s="933" t="s">
        <v>180</v>
      </c>
      <c r="AE5" s="933"/>
      <c r="AF5" s="933"/>
      <c r="AG5" s="933"/>
      <c r="AH5" s="933"/>
      <c r="AI5" s="933"/>
      <c r="AJ5" s="933"/>
      <c r="AK5" s="226"/>
      <c r="AL5" s="226"/>
      <c r="AM5" s="226"/>
      <c r="AN5" s="226"/>
      <c r="AO5" s="226"/>
      <c r="AP5" s="226"/>
      <c r="AQ5" s="226"/>
      <c r="AR5" s="226"/>
      <c r="AS5" s="226"/>
      <c r="AT5" s="226"/>
    </row>
    <row r="6" spans="1:46" ht="15.75" thickBot="1">
      <c r="A6" s="377"/>
      <c r="B6" s="295"/>
      <c r="C6" s="377" t="s">
        <v>90</v>
      </c>
      <c r="D6" s="670" t="s">
        <v>96</v>
      </c>
      <c r="E6" s="296"/>
      <c r="F6" s="296"/>
      <c r="G6" s="297"/>
      <c r="H6" s="219"/>
      <c r="I6" s="220"/>
      <c r="J6" s="220"/>
      <c r="K6" s="220"/>
      <c r="L6" s="220"/>
      <c r="M6" s="221"/>
      <c r="N6" s="282"/>
      <c r="O6" s="16"/>
      <c r="P6" s="478"/>
      <c r="Q6" s="479" t="str">
        <f t="shared" si="0"/>
        <v>N° du projet :</v>
      </c>
      <c r="R6" s="480" t="str">
        <f t="shared" si="0"/>
        <v> … (sera complété par le CFSI)</v>
      </c>
      <c r="S6" s="481"/>
      <c r="T6" s="481"/>
      <c r="U6" s="482"/>
      <c r="V6" s="223"/>
      <c r="W6" s="224"/>
      <c r="X6" s="224"/>
      <c r="Y6" s="224"/>
      <c r="Z6" s="224"/>
      <c r="AA6" s="225"/>
      <c r="AB6" s="287"/>
      <c r="AC6" s="226"/>
      <c r="AD6" s="606"/>
      <c r="AE6" s="606"/>
      <c r="AF6" s="606"/>
      <c r="AG6" s="606"/>
      <c r="AH6" s="607"/>
      <c r="AI6" s="545"/>
      <c r="AJ6" s="535"/>
      <c r="AK6" s="226"/>
      <c r="AL6" s="226"/>
      <c r="AM6" s="226"/>
      <c r="AN6" s="226"/>
      <c r="AO6" s="226"/>
      <c r="AP6" s="226"/>
      <c r="AQ6" s="226"/>
      <c r="AR6" s="226"/>
      <c r="AS6" s="226"/>
      <c r="AT6" s="226"/>
    </row>
    <row r="7" spans="1:46" ht="60" thickBot="1">
      <c r="A7" s="232"/>
      <c r="B7" s="268" t="s">
        <v>131</v>
      </c>
      <c r="C7" s="233" t="s">
        <v>98</v>
      </c>
      <c r="D7" s="234" t="s">
        <v>3</v>
      </c>
      <c r="E7" s="235" t="s">
        <v>4</v>
      </c>
      <c r="F7" s="236" t="s">
        <v>94</v>
      </c>
      <c r="G7" s="237" t="s">
        <v>71</v>
      </c>
      <c r="H7" s="56"/>
      <c r="I7" s="98" t="s">
        <v>118</v>
      </c>
      <c r="J7" s="98" t="s">
        <v>121</v>
      </c>
      <c r="K7" s="98" t="s">
        <v>145</v>
      </c>
      <c r="L7" s="98" t="s">
        <v>187</v>
      </c>
      <c r="M7" s="99" t="s">
        <v>127</v>
      </c>
      <c r="N7" s="283" t="s">
        <v>128</v>
      </c>
      <c r="O7" s="57"/>
      <c r="P7" s="589"/>
      <c r="Q7" s="227" t="s">
        <v>99</v>
      </c>
      <c r="R7" s="228" t="s">
        <v>3</v>
      </c>
      <c r="S7" s="229" t="s">
        <v>4</v>
      </c>
      <c r="T7" s="230" t="s">
        <v>75</v>
      </c>
      <c r="U7" s="231" t="s">
        <v>76</v>
      </c>
      <c r="V7" s="58"/>
      <c r="W7" s="59" t="s">
        <v>119</v>
      </c>
      <c r="X7" s="216" t="s">
        <v>123</v>
      </c>
      <c r="Y7" s="59" t="s">
        <v>146</v>
      </c>
      <c r="Z7" s="59" t="s">
        <v>188</v>
      </c>
      <c r="AA7" s="489" t="s">
        <v>124</v>
      </c>
      <c r="AB7" s="288" t="s">
        <v>142</v>
      </c>
      <c r="AC7" s="226"/>
      <c r="AD7" s="609" t="s">
        <v>110</v>
      </c>
      <c r="AE7" s="609" t="s">
        <v>125</v>
      </c>
      <c r="AF7" s="609" t="s">
        <v>132</v>
      </c>
      <c r="AG7" s="610" t="s">
        <v>174</v>
      </c>
      <c r="AH7" s="608" t="s">
        <v>173</v>
      </c>
      <c r="AI7" s="549" t="s">
        <v>175</v>
      </c>
      <c r="AJ7" s="536" t="s">
        <v>176</v>
      </c>
      <c r="AK7" s="226"/>
      <c r="AL7" s="226"/>
      <c r="AM7" s="226"/>
      <c r="AN7" s="226"/>
      <c r="AO7" s="226"/>
      <c r="AP7" s="226"/>
      <c r="AQ7" s="226"/>
      <c r="AR7" s="226"/>
      <c r="AS7" s="226"/>
      <c r="AT7" s="226"/>
    </row>
    <row r="8" spans="1:46" ht="24">
      <c r="A8" s="187">
        <v>1</v>
      </c>
      <c r="B8" s="276"/>
      <c r="C8" s="188" t="s">
        <v>10</v>
      </c>
      <c r="D8" s="125"/>
      <c r="E8" s="126"/>
      <c r="F8" s="127"/>
      <c r="G8" s="128"/>
      <c r="H8" s="50"/>
      <c r="I8" s="133"/>
      <c r="J8" s="134"/>
      <c r="K8" s="135"/>
      <c r="L8" s="135"/>
      <c r="M8" s="136"/>
      <c r="N8" s="284"/>
      <c r="O8" s="49"/>
      <c r="P8" s="565">
        <f>A8</f>
        <v>1</v>
      </c>
      <c r="Q8" s="60" t="s">
        <v>10</v>
      </c>
      <c r="R8" s="141"/>
      <c r="S8" s="142"/>
      <c r="T8" s="143"/>
      <c r="U8" s="144"/>
      <c r="V8" s="53"/>
      <c r="W8" s="149"/>
      <c r="X8" s="150"/>
      <c r="Y8" s="150"/>
      <c r="Z8" s="190"/>
      <c r="AA8" s="490"/>
      <c r="AB8" s="289"/>
      <c r="AC8" s="226"/>
      <c r="AD8" s="611"/>
      <c r="AE8" s="612"/>
      <c r="AF8" s="613"/>
      <c r="AG8" s="614"/>
      <c r="AH8" s="615"/>
      <c r="AI8" s="550"/>
      <c r="AJ8" s="537"/>
      <c r="AK8" s="226"/>
      <c r="AL8" s="226"/>
      <c r="AM8" s="226"/>
      <c r="AN8" s="226"/>
      <c r="AO8" s="226"/>
      <c r="AP8" s="226"/>
      <c r="AQ8" s="226"/>
      <c r="AR8" s="226"/>
      <c r="AS8" s="226"/>
      <c r="AT8" s="226"/>
    </row>
    <row r="9" spans="1:46" ht="12">
      <c r="A9" s="172">
        <v>11</v>
      </c>
      <c r="B9" s="277"/>
      <c r="C9" s="186" t="s">
        <v>7</v>
      </c>
      <c r="D9" s="129"/>
      <c r="E9" s="130"/>
      <c r="F9" s="131"/>
      <c r="G9" s="132"/>
      <c r="H9" s="50"/>
      <c r="I9" s="137"/>
      <c r="J9" s="138"/>
      <c r="K9" s="139"/>
      <c r="L9" s="139"/>
      <c r="M9" s="140"/>
      <c r="N9" s="285"/>
      <c r="O9" s="49"/>
      <c r="P9" s="565">
        <f aca="true" t="shared" si="1" ref="P9:P58">A9</f>
        <v>11</v>
      </c>
      <c r="Q9" s="61" t="str">
        <f aca="true" t="shared" si="2" ref="Q9:Q17">C9</f>
        <v>Salaires et charges patronales</v>
      </c>
      <c r="R9" s="145"/>
      <c r="S9" s="146"/>
      <c r="T9" s="147"/>
      <c r="U9" s="148"/>
      <c r="V9" s="53"/>
      <c r="W9" s="152"/>
      <c r="X9" s="153"/>
      <c r="Y9" s="153"/>
      <c r="Z9" s="191"/>
      <c r="AA9" s="152"/>
      <c r="AB9" s="290"/>
      <c r="AC9" s="226"/>
      <c r="AD9" s="616"/>
      <c r="AE9" s="617"/>
      <c r="AF9" s="618"/>
      <c r="AG9" s="619"/>
      <c r="AH9" s="620"/>
      <c r="AI9" s="551"/>
      <c r="AJ9" s="538"/>
      <c r="AK9" s="226"/>
      <c r="AL9" s="226"/>
      <c r="AM9" s="226"/>
      <c r="AN9" s="226"/>
      <c r="AO9" s="226"/>
      <c r="AP9" s="226"/>
      <c r="AQ9" s="226"/>
      <c r="AR9" s="226"/>
      <c r="AS9" s="226"/>
      <c r="AT9" s="226"/>
    </row>
    <row r="10" spans="1:46" ht="30">
      <c r="A10" s="661">
        <v>111</v>
      </c>
      <c r="B10" s="309" t="s">
        <v>106</v>
      </c>
      <c r="C10" s="513"/>
      <c r="D10" s="519" t="s">
        <v>5</v>
      </c>
      <c r="E10" s="672"/>
      <c r="F10" s="673"/>
      <c r="G10" s="701">
        <f>F10*E10</f>
        <v>0</v>
      </c>
      <c r="H10" s="702"/>
      <c r="I10" s="696"/>
      <c r="J10" s="697"/>
      <c r="K10" s="698"/>
      <c r="L10" s="698"/>
      <c r="M10" s="703">
        <f>SUM(I10:L10)</f>
        <v>0</v>
      </c>
      <c r="N10" s="704">
        <f>G10-M10</f>
        <v>0</v>
      </c>
      <c r="O10" s="49"/>
      <c r="P10" s="563">
        <f t="shared" si="1"/>
        <v>111</v>
      </c>
      <c r="Q10" s="64">
        <f t="shared" si="2"/>
        <v>0</v>
      </c>
      <c r="R10" s="62" t="str">
        <f>D10</f>
        <v>par mois</v>
      </c>
      <c r="S10" s="100">
        <f>E10</f>
        <v>0</v>
      </c>
      <c r="T10" s="101">
        <f>F10/$L$4</f>
        <v>0</v>
      </c>
      <c r="U10" s="102">
        <f>T10*S10</f>
        <v>0</v>
      </c>
      <c r="V10" s="53"/>
      <c r="W10" s="63">
        <f aca="true" t="shared" si="3" ref="W10:Z11">I10/$L$4</f>
        <v>0</v>
      </c>
      <c r="X10" s="63">
        <f t="shared" si="3"/>
        <v>0</v>
      </c>
      <c r="Y10" s="63">
        <f t="shared" si="3"/>
        <v>0</v>
      </c>
      <c r="Z10" s="209">
        <f t="shared" si="3"/>
        <v>0</v>
      </c>
      <c r="AA10" s="487">
        <f>SUM(W10:Z10)</f>
        <v>0</v>
      </c>
      <c r="AB10" s="291">
        <f>U10-AA10</f>
        <v>0</v>
      </c>
      <c r="AC10" s="226"/>
      <c r="AD10" s="621">
        <f>SUMIF('journal dépenses 2022'!D:D,A10,'journal dépenses 2022'!G:G)</f>
        <v>0</v>
      </c>
      <c r="AE10" s="621">
        <f>SUMIF('journal dépenses 2023'!D:D,A10,'journal dépenses 2023'!G:G)</f>
        <v>0</v>
      </c>
      <c r="AF10" s="621">
        <f>SUMIF('journal dépenses 2024'!D:D,A10,'journal dépenses 2024'!G:G)</f>
        <v>0</v>
      </c>
      <c r="AG10" s="622">
        <f>SUMIF('journal dépenses 2025'!D:D,A10,'journal dépenses 2025'!G:G)</f>
        <v>0</v>
      </c>
      <c r="AH10" s="623">
        <f>SUM(AD10:AG10)</f>
        <v>0</v>
      </c>
      <c r="AI10" s="552">
        <f>U10-AH10</f>
        <v>0</v>
      </c>
      <c r="AJ10" s="539" t="e">
        <f>AH10/U10</f>
        <v>#DIV/0!</v>
      </c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</row>
    <row r="11" spans="1:46" ht="30">
      <c r="A11" s="661">
        <v>112</v>
      </c>
      <c r="B11" s="309" t="s">
        <v>106</v>
      </c>
      <c r="C11" s="513"/>
      <c r="D11" s="519" t="s">
        <v>5</v>
      </c>
      <c r="E11" s="672"/>
      <c r="F11" s="673"/>
      <c r="G11" s="701">
        <f>F11*E11</f>
        <v>0</v>
      </c>
      <c r="H11" s="702"/>
      <c r="I11" s="696"/>
      <c r="J11" s="697"/>
      <c r="K11" s="698"/>
      <c r="L11" s="698"/>
      <c r="M11" s="703">
        <f>SUM(I11:L11)</f>
        <v>0</v>
      </c>
      <c r="N11" s="704">
        <f>G11-M11</f>
        <v>0</v>
      </c>
      <c r="O11" s="49"/>
      <c r="P11" s="563">
        <f>A11</f>
        <v>112</v>
      </c>
      <c r="Q11" s="64">
        <f>C11</f>
        <v>0</v>
      </c>
      <c r="R11" s="62" t="str">
        <f>D11</f>
        <v>par mois</v>
      </c>
      <c r="S11" s="100">
        <f>E11</f>
        <v>0</v>
      </c>
      <c r="T11" s="101">
        <f>F11/$L$4</f>
        <v>0</v>
      </c>
      <c r="U11" s="102">
        <f>T11*S11</f>
        <v>0</v>
      </c>
      <c r="V11" s="53"/>
      <c r="W11" s="63">
        <f t="shared" si="3"/>
        <v>0</v>
      </c>
      <c r="X11" s="63">
        <f t="shared" si="3"/>
        <v>0</v>
      </c>
      <c r="Y11" s="63">
        <f t="shared" si="3"/>
        <v>0</v>
      </c>
      <c r="Z11" s="209">
        <f t="shared" si="3"/>
        <v>0</v>
      </c>
      <c r="AA11" s="487">
        <f>SUM(W11:Z11)</f>
        <v>0</v>
      </c>
      <c r="AB11" s="291">
        <f>U11-AA11</f>
        <v>0</v>
      </c>
      <c r="AC11" s="226"/>
      <c r="AD11" s="621">
        <f>SUMIF('journal dépenses 2022'!D:D,A11,'journal dépenses 2022'!G:G)</f>
        <v>0</v>
      </c>
      <c r="AE11" s="621">
        <f>SUMIF('journal dépenses 2023'!D:D,A11,'journal dépenses 2023'!G:G)</f>
        <v>0</v>
      </c>
      <c r="AF11" s="621">
        <f>SUMIF('journal dépenses 2024'!D:D,A11,'journal dépenses 2024'!G:G)</f>
        <v>0</v>
      </c>
      <c r="AG11" s="622">
        <f>SUMIF('journal dépenses 2025'!D:D,A11,'journal dépenses 2025'!G:G)</f>
        <v>0</v>
      </c>
      <c r="AH11" s="623">
        <f>SUM(AD11:AG11)</f>
        <v>0</v>
      </c>
      <c r="AI11" s="552">
        <f>U11-AH11</f>
        <v>0</v>
      </c>
      <c r="AJ11" s="539" t="e">
        <f>AH11/U11</f>
        <v>#DIV/0!</v>
      </c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</row>
    <row r="12" spans="1:46" ht="12">
      <c r="A12" s="185">
        <v>12</v>
      </c>
      <c r="B12" s="278"/>
      <c r="C12" s="705" t="s">
        <v>0</v>
      </c>
      <c r="D12" s="706"/>
      <c r="E12" s="707"/>
      <c r="F12" s="708"/>
      <c r="G12" s="709"/>
      <c r="H12" s="702"/>
      <c r="I12" s="710"/>
      <c r="J12" s="711"/>
      <c r="K12" s="712"/>
      <c r="L12" s="712"/>
      <c r="M12" s="713"/>
      <c r="N12" s="714"/>
      <c r="O12" s="49"/>
      <c r="P12" s="565">
        <f t="shared" si="1"/>
        <v>12</v>
      </c>
      <c r="Q12" s="61" t="str">
        <f t="shared" si="2"/>
        <v>Honoraires experts</v>
      </c>
      <c r="R12" s="145"/>
      <c r="S12" s="154"/>
      <c r="T12" s="147"/>
      <c r="U12" s="148"/>
      <c r="V12" s="53"/>
      <c r="W12" s="213"/>
      <c r="X12" s="155"/>
      <c r="Y12" s="155"/>
      <c r="Z12" s="211"/>
      <c r="AA12" s="152"/>
      <c r="AB12" s="290"/>
      <c r="AC12" s="226"/>
      <c r="AD12" s="616"/>
      <c r="AE12" s="617"/>
      <c r="AF12" s="618"/>
      <c r="AG12" s="619"/>
      <c r="AH12" s="620"/>
      <c r="AI12" s="551"/>
      <c r="AJ12" s="540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</row>
    <row r="13" spans="1:46" ht="30">
      <c r="A13" s="661">
        <v>121</v>
      </c>
      <c r="B13" s="309" t="s">
        <v>107</v>
      </c>
      <c r="C13" s="513"/>
      <c r="D13" s="519" t="s">
        <v>6</v>
      </c>
      <c r="E13" s="672"/>
      <c r="F13" s="673"/>
      <c r="G13" s="701">
        <f>F13*E13</f>
        <v>0</v>
      </c>
      <c r="H13" s="702"/>
      <c r="I13" s="696"/>
      <c r="J13" s="697"/>
      <c r="K13" s="698"/>
      <c r="L13" s="698"/>
      <c r="M13" s="703">
        <f>SUM(I13:L13)</f>
        <v>0</v>
      </c>
      <c r="N13" s="704">
        <f>G13-M13</f>
        <v>0</v>
      </c>
      <c r="O13" s="49"/>
      <c r="P13" s="563">
        <f t="shared" si="1"/>
        <v>121</v>
      </c>
      <c r="Q13" s="64">
        <f t="shared" si="2"/>
        <v>0</v>
      </c>
      <c r="R13" s="62" t="str">
        <f>D13</f>
        <v>par jour</v>
      </c>
      <c r="S13" s="100">
        <f>E13</f>
        <v>0</v>
      </c>
      <c r="T13" s="101">
        <f>F13/$L$4</f>
        <v>0</v>
      </c>
      <c r="U13" s="102">
        <f>T13*S13</f>
        <v>0</v>
      </c>
      <c r="V13" s="53"/>
      <c r="W13" s="208">
        <f aca="true" t="shared" si="4" ref="W13:Z14">I13/$L$4</f>
        <v>0</v>
      </c>
      <c r="X13" s="63">
        <f t="shared" si="4"/>
        <v>0</v>
      </c>
      <c r="Y13" s="63">
        <f t="shared" si="4"/>
        <v>0</v>
      </c>
      <c r="Z13" s="209">
        <f t="shared" si="4"/>
        <v>0</v>
      </c>
      <c r="AA13" s="487">
        <f>SUM(W13:Z13)</f>
        <v>0</v>
      </c>
      <c r="AB13" s="291">
        <f>U13-AA13</f>
        <v>0</v>
      </c>
      <c r="AC13" s="226"/>
      <c r="AD13" s="621">
        <f>SUMIF('journal dépenses 2022'!D:D,A13,'journal dépenses 2022'!G:G)</f>
        <v>0</v>
      </c>
      <c r="AE13" s="621">
        <f>SUMIF('journal dépenses 2023'!D:D,A13,'journal dépenses 2023'!G:G)</f>
        <v>0</v>
      </c>
      <c r="AF13" s="621">
        <f>SUMIF('journal dépenses 2024'!D:D,A13,'journal dépenses 2024'!G:G)</f>
        <v>0</v>
      </c>
      <c r="AG13" s="622">
        <f>SUMIF('journal dépenses 2025'!D:D,A13,'journal dépenses 2025'!G:G)</f>
        <v>0</v>
      </c>
      <c r="AH13" s="623">
        <f>SUM(AD13:AG13)</f>
        <v>0</v>
      </c>
      <c r="AI13" s="552">
        <f>U13-AH13</f>
        <v>0</v>
      </c>
      <c r="AJ13" s="539" t="e">
        <f>AH13/U13</f>
        <v>#DIV/0!</v>
      </c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</row>
    <row r="14" spans="1:46" ht="30">
      <c r="A14" s="661">
        <v>122</v>
      </c>
      <c r="B14" s="309" t="s">
        <v>107</v>
      </c>
      <c r="C14" s="513"/>
      <c r="D14" s="519" t="s">
        <v>6</v>
      </c>
      <c r="E14" s="672"/>
      <c r="F14" s="673"/>
      <c r="G14" s="701">
        <f>F14*E14</f>
        <v>0</v>
      </c>
      <c r="H14" s="702"/>
      <c r="I14" s="696"/>
      <c r="J14" s="697"/>
      <c r="K14" s="698"/>
      <c r="L14" s="698"/>
      <c r="M14" s="703">
        <f>SUM(I14:L14)</f>
        <v>0</v>
      </c>
      <c r="N14" s="704">
        <f>G14-M14</f>
        <v>0</v>
      </c>
      <c r="O14" s="49"/>
      <c r="P14" s="563">
        <f t="shared" si="1"/>
        <v>122</v>
      </c>
      <c r="Q14" s="64">
        <f t="shared" si="2"/>
        <v>0</v>
      </c>
      <c r="R14" s="62" t="str">
        <f>D14</f>
        <v>par jour</v>
      </c>
      <c r="S14" s="100">
        <f>E14</f>
        <v>0</v>
      </c>
      <c r="T14" s="101">
        <f>F14/$L$4</f>
        <v>0</v>
      </c>
      <c r="U14" s="102">
        <f>T14*S14</f>
        <v>0</v>
      </c>
      <c r="V14" s="53"/>
      <c r="W14" s="208">
        <f t="shared" si="4"/>
        <v>0</v>
      </c>
      <c r="X14" s="63">
        <f t="shared" si="4"/>
        <v>0</v>
      </c>
      <c r="Y14" s="63">
        <f t="shared" si="4"/>
        <v>0</v>
      </c>
      <c r="Z14" s="209">
        <f t="shared" si="4"/>
        <v>0</v>
      </c>
      <c r="AA14" s="487">
        <f>SUM(W14:Z14)</f>
        <v>0</v>
      </c>
      <c r="AB14" s="291">
        <f>U14-AA14</f>
        <v>0</v>
      </c>
      <c r="AC14" s="226"/>
      <c r="AD14" s="621">
        <f>SUMIF('journal dépenses 2022'!D:D,A14,'journal dépenses 2022'!G:G)</f>
        <v>0</v>
      </c>
      <c r="AE14" s="621">
        <f>SUMIF('journal dépenses 2023'!D:D,A14,'journal dépenses 2023'!G:G)</f>
        <v>0</v>
      </c>
      <c r="AF14" s="621">
        <f>SUMIF('journal dépenses 2024'!D:D,A14,'journal dépenses 2024'!G:G)</f>
        <v>0</v>
      </c>
      <c r="AG14" s="622">
        <f>SUMIF('journal dépenses 2025'!D:D,A14,'journal dépenses 2025'!G:G)</f>
        <v>0</v>
      </c>
      <c r="AH14" s="623">
        <f>SUM(AD14:AG14)</f>
        <v>0</v>
      </c>
      <c r="AI14" s="552">
        <f>U14-AH14</f>
        <v>0</v>
      </c>
      <c r="AJ14" s="539" t="e">
        <f>AH14/U14</f>
        <v>#DIV/0!</v>
      </c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</row>
    <row r="15" spans="1:46" ht="12">
      <c r="A15" s="185">
        <v>13</v>
      </c>
      <c r="B15" s="278"/>
      <c r="C15" s="705" t="s">
        <v>8</v>
      </c>
      <c r="D15" s="706"/>
      <c r="E15" s="707"/>
      <c r="F15" s="708"/>
      <c r="G15" s="709"/>
      <c r="H15" s="702"/>
      <c r="I15" s="710"/>
      <c r="J15" s="711"/>
      <c r="K15" s="712"/>
      <c r="L15" s="712"/>
      <c r="M15" s="713"/>
      <c r="N15" s="714"/>
      <c r="O15" s="49"/>
      <c r="P15" s="565">
        <f t="shared" si="1"/>
        <v>13</v>
      </c>
      <c r="Q15" s="61" t="str">
        <f t="shared" si="2"/>
        <v>Per diem (nourriture et hébergement)</v>
      </c>
      <c r="R15" s="145"/>
      <c r="S15" s="154"/>
      <c r="T15" s="147"/>
      <c r="U15" s="148"/>
      <c r="V15" s="53"/>
      <c r="W15" s="213"/>
      <c r="X15" s="155"/>
      <c r="Y15" s="155"/>
      <c r="Z15" s="211"/>
      <c r="AA15" s="152"/>
      <c r="AB15" s="290"/>
      <c r="AC15" s="226"/>
      <c r="AD15" s="616"/>
      <c r="AE15" s="617"/>
      <c r="AF15" s="618"/>
      <c r="AG15" s="619"/>
      <c r="AH15" s="620"/>
      <c r="AI15" s="551"/>
      <c r="AJ15" s="540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</row>
    <row r="16" spans="1:46" ht="30">
      <c r="A16" s="661">
        <v>131</v>
      </c>
      <c r="B16" s="309" t="s">
        <v>113</v>
      </c>
      <c r="C16" s="513"/>
      <c r="D16" s="519" t="s">
        <v>6</v>
      </c>
      <c r="E16" s="672"/>
      <c r="F16" s="673"/>
      <c r="G16" s="701">
        <f>F16*E16</f>
        <v>0</v>
      </c>
      <c r="H16" s="702"/>
      <c r="I16" s="696"/>
      <c r="J16" s="697"/>
      <c r="K16" s="698"/>
      <c r="L16" s="698"/>
      <c r="M16" s="703">
        <f>SUM(I16:L16)</f>
        <v>0</v>
      </c>
      <c r="N16" s="704">
        <f>G16-M16</f>
        <v>0</v>
      </c>
      <c r="O16" s="49"/>
      <c r="P16" s="563">
        <f t="shared" si="1"/>
        <v>131</v>
      </c>
      <c r="Q16" s="64">
        <f t="shared" si="2"/>
        <v>0</v>
      </c>
      <c r="R16" s="62" t="str">
        <f>D16</f>
        <v>par jour</v>
      </c>
      <c r="S16" s="100">
        <f>E16</f>
        <v>0</v>
      </c>
      <c r="T16" s="101">
        <f>F16/$L$4</f>
        <v>0</v>
      </c>
      <c r="U16" s="102">
        <f>T16*S16</f>
        <v>0</v>
      </c>
      <c r="V16" s="53"/>
      <c r="W16" s="208">
        <f aca="true" t="shared" si="5" ref="W16:Z17">I16/$L$4</f>
        <v>0</v>
      </c>
      <c r="X16" s="63">
        <f t="shared" si="5"/>
        <v>0</v>
      </c>
      <c r="Y16" s="63">
        <f t="shared" si="5"/>
        <v>0</v>
      </c>
      <c r="Z16" s="209">
        <f t="shared" si="5"/>
        <v>0</v>
      </c>
      <c r="AA16" s="487">
        <f>SUM(W16:Z16)</f>
        <v>0</v>
      </c>
      <c r="AB16" s="291">
        <f>U16-AA16</f>
        <v>0</v>
      </c>
      <c r="AC16" s="226"/>
      <c r="AD16" s="621">
        <f>SUMIF('journal dépenses 2022'!D:D,A16,'journal dépenses 2022'!G:G)</f>
        <v>0</v>
      </c>
      <c r="AE16" s="621">
        <f>SUMIF('journal dépenses 2023'!D:D,A16,'journal dépenses 2023'!G:G)</f>
        <v>0</v>
      </c>
      <c r="AF16" s="621">
        <f>SUMIF('journal dépenses 2024'!D:D,A16,'journal dépenses 2024'!G:G)</f>
        <v>0</v>
      </c>
      <c r="AG16" s="622">
        <f>SUMIF('journal dépenses 2025'!D:D,A16,'journal dépenses 2025'!G:G)</f>
        <v>0</v>
      </c>
      <c r="AH16" s="623">
        <f>SUM(AD16:AG16)</f>
        <v>0</v>
      </c>
      <c r="AI16" s="552">
        <f>U16-AH16</f>
        <v>0</v>
      </c>
      <c r="AJ16" s="539" t="e">
        <f>AH16/U16</f>
        <v>#DIV/0!</v>
      </c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</row>
    <row r="17" spans="1:46" ht="30" thickBot="1">
      <c r="A17" s="660">
        <v>132</v>
      </c>
      <c r="B17" s="309" t="s">
        <v>113</v>
      </c>
      <c r="C17" s="513"/>
      <c r="D17" s="520" t="s">
        <v>6</v>
      </c>
      <c r="E17" s="672"/>
      <c r="F17" s="673"/>
      <c r="G17" s="701">
        <f>F17*E17</f>
        <v>0</v>
      </c>
      <c r="H17" s="702"/>
      <c r="I17" s="696"/>
      <c r="J17" s="697"/>
      <c r="K17" s="698"/>
      <c r="L17" s="698"/>
      <c r="M17" s="715">
        <f>SUM(I17:L17)</f>
        <v>0</v>
      </c>
      <c r="N17" s="716">
        <f>G17-M17</f>
        <v>0</v>
      </c>
      <c r="O17" s="49"/>
      <c r="P17" s="591">
        <f t="shared" si="1"/>
        <v>132</v>
      </c>
      <c r="Q17" s="64">
        <f t="shared" si="2"/>
        <v>0</v>
      </c>
      <c r="R17" s="62" t="str">
        <f>D17</f>
        <v>par jour</v>
      </c>
      <c r="S17" s="100">
        <f>E17</f>
        <v>0</v>
      </c>
      <c r="T17" s="101">
        <f>F17/$L$4</f>
        <v>0</v>
      </c>
      <c r="U17" s="103">
        <f>T17*S17</f>
        <v>0</v>
      </c>
      <c r="V17" s="53"/>
      <c r="W17" s="208">
        <f t="shared" si="5"/>
        <v>0</v>
      </c>
      <c r="X17" s="63">
        <f t="shared" si="5"/>
        <v>0</v>
      </c>
      <c r="Y17" s="63">
        <f t="shared" si="5"/>
        <v>0</v>
      </c>
      <c r="Z17" s="209">
        <f t="shared" si="5"/>
        <v>0</v>
      </c>
      <c r="AA17" s="487">
        <f>SUM(W17:Z17)</f>
        <v>0</v>
      </c>
      <c r="AB17" s="292">
        <f>U17-AA17</f>
        <v>0</v>
      </c>
      <c r="AC17" s="226"/>
      <c r="AD17" s="621">
        <f>SUMIF('journal dépenses 2022'!D:D,A17,'journal dépenses 2022'!G:G)</f>
        <v>0</v>
      </c>
      <c r="AE17" s="621">
        <f>SUMIF('journal dépenses 2023'!D:D,A17,'journal dépenses 2023'!G:G)</f>
        <v>0</v>
      </c>
      <c r="AF17" s="621">
        <f>SUMIF('journal dépenses 2024'!D:D,A17,'journal dépenses 2024'!G:G)</f>
        <v>0</v>
      </c>
      <c r="AG17" s="622">
        <f>SUMIF('journal dépenses 2025'!D:D,A17,'journal dépenses 2025'!G:G)</f>
        <v>0</v>
      </c>
      <c r="AH17" s="624">
        <f>SUM(AD17:AG17)</f>
        <v>0</v>
      </c>
      <c r="AI17" s="552">
        <f>U17-AH17</f>
        <v>0</v>
      </c>
      <c r="AJ17" s="557" t="e">
        <f>AH17/U17</f>
        <v>#DIV/0!</v>
      </c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</row>
    <row r="18" spans="1:46" s="574" customFormat="1" ht="12.75" thickBot="1">
      <c r="A18" s="432" t="s">
        <v>64</v>
      </c>
      <c r="B18" s="433"/>
      <c r="C18" s="717"/>
      <c r="D18" s="718"/>
      <c r="E18" s="718"/>
      <c r="F18" s="719"/>
      <c r="G18" s="720">
        <f>SUM(G10:G17)</f>
        <v>0</v>
      </c>
      <c r="H18" s="721"/>
      <c r="I18" s="722">
        <f>SUM(I10:I17)</f>
        <v>0</v>
      </c>
      <c r="J18" s="723">
        <f>SUM(J10:J17)</f>
        <v>0</v>
      </c>
      <c r="K18" s="723">
        <f>SUM(K10:K17)</f>
        <v>0</v>
      </c>
      <c r="L18" s="720">
        <f>SUM(L10:L17)</f>
        <v>0</v>
      </c>
      <c r="M18" s="720">
        <f>SUM(M10:M17)</f>
        <v>0</v>
      </c>
      <c r="N18" s="724">
        <f>SUM(N10:N17)</f>
        <v>0</v>
      </c>
      <c r="O18" s="568"/>
      <c r="P18" s="594" t="str">
        <f t="shared" si="1"/>
        <v>Sous total 1 Ressources humaines du projet</v>
      </c>
      <c r="Q18" s="434"/>
      <c r="R18" s="569"/>
      <c r="S18" s="569"/>
      <c r="T18" s="570"/>
      <c r="U18" s="412">
        <f>SUM(U10:U17)</f>
        <v>0</v>
      </c>
      <c r="V18" s="435"/>
      <c r="W18" s="436">
        <f>SUM(W10:W17)</f>
        <v>0</v>
      </c>
      <c r="X18" s="437">
        <f>SUM(X10:X17)</f>
        <v>0</v>
      </c>
      <c r="Y18" s="437">
        <f>SUM(Y10:Y17)</f>
        <v>0</v>
      </c>
      <c r="Z18" s="438">
        <f>SUM(Z10:Z17)</f>
        <v>0</v>
      </c>
      <c r="AA18" s="488">
        <f>SUM(W18:Z18)</f>
        <v>0</v>
      </c>
      <c r="AB18" s="413">
        <f>U18-AA18</f>
        <v>0</v>
      </c>
      <c r="AC18" s="571"/>
      <c r="AD18" s="625">
        <f>SUM(AD10:AD17)</f>
        <v>0</v>
      </c>
      <c r="AE18" s="625">
        <f>SUM(AE10:AE17)</f>
        <v>0</v>
      </c>
      <c r="AF18" s="625">
        <f>SUM(AF10:AF17)</f>
        <v>0</v>
      </c>
      <c r="AG18" s="626">
        <f>SUM(AG10:AG17)</f>
        <v>0</v>
      </c>
      <c r="AH18" s="627">
        <f>SUM(AD18:AG18)</f>
        <v>0</v>
      </c>
      <c r="AI18" s="572">
        <f>AG18-AA18</f>
        <v>0</v>
      </c>
      <c r="AJ18" s="573" t="e">
        <f>AH18/U18</f>
        <v>#DIV/0!</v>
      </c>
      <c r="AK18" s="571"/>
      <c r="AL18" s="571"/>
      <c r="AM18" s="571"/>
      <c r="AN18" s="571"/>
      <c r="AO18" s="571"/>
      <c r="AP18" s="571"/>
      <c r="AQ18" s="571"/>
      <c r="AR18" s="571"/>
      <c r="AS18" s="571"/>
      <c r="AT18" s="571"/>
    </row>
    <row r="19" spans="1:46" s="567" customFormat="1" ht="12">
      <c r="A19" s="187">
        <v>2</v>
      </c>
      <c r="B19" s="276"/>
      <c r="C19" s="725" t="s">
        <v>1</v>
      </c>
      <c r="D19" s="726"/>
      <c r="E19" s="727"/>
      <c r="F19" s="728"/>
      <c r="G19" s="729"/>
      <c r="H19" s="730"/>
      <c r="I19" s="731"/>
      <c r="J19" s="732"/>
      <c r="K19" s="733"/>
      <c r="L19" s="733"/>
      <c r="M19" s="734"/>
      <c r="N19" s="735"/>
      <c r="O19" s="576"/>
      <c r="P19" s="565">
        <f t="shared" si="1"/>
        <v>2</v>
      </c>
      <c r="Q19" s="68" t="s">
        <v>1</v>
      </c>
      <c r="R19" s="577"/>
      <c r="S19" s="578"/>
      <c r="T19" s="579"/>
      <c r="U19" s="580"/>
      <c r="V19" s="581"/>
      <c r="W19" s="582"/>
      <c r="X19" s="583"/>
      <c r="Y19" s="583"/>
      <c r="Z19" s="584"/>
      <c r="AA19" s="585"/>
      <c r="AB19" s="586"/>
      <c r="AC19" s="566"/>
      <c r="AD19" s="628"/>
      <c r="AE19" s="629"/>
      <c r="AF19" s="630"/>
      <c r="AG19" s="631"/>
      <c r="AH19" s="615"/>
      <c r="AI19" s="587"/>
      <c r="AJ19" s="588"/>
      <c r="AK19" s="566"/>
      <c r="AL19" s="566"/>
      <c r="AM19" s="566"/>
      <c r="AN19" s="566"/>
      <c r="AO19" s="566"/>
      <c r="AP19" s="566"/>
      <c r="AQ19" s="566"/>
      <c r="AR19" s="566"/>
      <c r="AS19" s="566"/>
      <c r="AT19" s="566"/>
    </row>
    <row r="20" spans="1:46" ht="30">
      <c r="A20" s="659">
        <v>21</v>
      </c>
      <c r="B20" s="309" t="s">
        <v>113</v>
      </c>
      <c r="C20" s="674"/>
      <c r="D20" s="675" t="s">
        <v>11</v>
      </c>
      <c r="E20" s="672"/>
      <c r="F20" s="673"/>
      <c r="G20" s="701">
        <f>F20*E20</f>
        <v>0</v>
      </c>
      <c r="H20" s="702"/>
      <c r="I20" s="696"/>
      <c r="J20" s="697"/>
      <c r="K20" s="698"/>
      <c r="L20" s="698"/>
      <c r="M20" s="736">
        <f>SUM(I20:L20)</f>
        <v>0</v>
      </c>
      <c r="N20" s="737">
        <f>G20-M20</f>
        <v>0</v>
      </c>
      <c r="O20" s="66"/>
      <c r="P20" s="563">
        <f t="shared" si="1"/>
        <v>21</v>
      </c>
      <c r="Q20" s="69">
        <f aca="true" t="shared" si="6" ref="Q20:S21">C20</f>
        <v>0</v>
      </c>
      <c r="R20" s="62" t="str">
        <f t="shared" si="6"/>
        <v>par déplacement</v>
      </c>
      <c r="S20" s="100">
        <f t="shared" si="6"/>
        <v>0</v>
      </c>
      <c r="T20" s="101">
        <f>F20/$L$4</f>
        <v>0</v>
      </c>
      <c r="U20" s="104">
        <f>T20*S20</f>
        <v>0</v>
      </c>
      <c r="V20" s="67"/>
      <c r="W20" s="208">
        <f aca="true" t="shared" si="7" ref="W20:Z21">I20/$L$4</f>
        <v>0</v>
      </c>
      <c r="X20" s="63">
        <f t="shared" si="7"/>
        <v>0</v>
      </c>
      <c r="Y20" s="63">
        <f t="shared" si="7"/>
        <v>0</v>
      </c>
      <c r="Z20" s="209">
        <f t="shared" si="7"/>
        <v>0</v>
      </c>
      <c r="AA20" s="487">
        <f>SUM(W20:Z20)</f>
        <v>0</v>
      </c>
      <c r="AB20" s="293">
        <f>U20-AA20</f>
        <v>0</v>
      </c>
      <c r="AC20" s="226"/>
      <c r="AD20" s="621">
        <f>SUMIF('journal dépenses 2022'!D:D,A20,'journal dépenses 2022'!G:G)</f>
        <v>0</v>
      </c>
      <c r="AE20" s="621">
        <f>SUMIF('journal dépenses 2023'!D:D,A20,'journal dépenses 2023'!G:G)</f>
        <v>0</v>
      </c>
      <c r="AF20" s="621">
        <f>SUMIF('journal dépenses 2024'!D:D,A20,'journal dépenses 2024'!G:G)</f>
        <v>0</v>
      </c>
      <c r="AG20" s="622">
        <f>SUMIF('journal dépenses 2025'!D:D,A20,'journal dépenses 2025'!G:G)</f>
        <v>0</v>
      </c>
      <c r="AH20" s="623">
        <f>SUM(AD20:AG20)</f>
        <v>0</v>
      </c>
      <c r="AI20" s="552">
        <f>U20-AH20</f>
        <v>0</v>
      </c>
      <c r="AJ20" s="539" t="e">
        <f>AH20/U20</f>
        <v>#DIV/0!</v>
      </c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</row>
    <row r="21" spans="1:46" ht="30" thickBot="1">
      <c r="A21" s="658">
        <v>22</v>
      </c>
      <c r="B21" s="309" t="s">
        <v>113</v>
      </c>
      <c r="C21" s="674"/>
      <c r="D21" s="676" t="s">
        <v>11</v>
      </c>
      <c r="E21" s="672"/>
      <c r="F21" s="673"/>
      <c r="G21" s="701">
        <f>F21*E21</f>
        <v>0</v>
      </c>
      <c r="H21" s="702"/>
      <c r="I21" s="696"/>
      <c r="J21" s="697"/>
      <c r="K21" s="698"/>
      <c r="L21" s="698"/>
      <c r="M21" s="738">
        <f>SUM(I21:L21)</f>
        <v>0</v>
      </c>
      <c r="N21" s="739">
        <f>G21-M21</f>
        <v>0</v>
      </c>
      <c r="O21" s="66"/>
      <c r="P21" s="591">
        <f t="shared" si="1"/>
        <v>22</v>
      </c>
      <c r="Q21" s="69">
        <f t="shared" si="6"/>
        <v>0</v>
      </c>
      <c r="R21" s="62" t="str">
        <f t="shared" si="6"/>
        <v>par déplacement</v>
      </c>
      <c r="S21" s="100">
        <f t="shared" si="6"/>
        <v>0</v>
      </c>
      <c r="T21" s="101">
        <f>F21/$L$4</f>
        <v>0</v>
      </c>
      <c r="U21" s="105">
        <f>T21*S21</f>
        <v>0</v>
      </c>
      <c r="V21" s="67"/>
      <c r="W21" s="208">
        <f t="shared" si="7"/>
        <v>0</v>
      </c>
      <c r="X21" s="63">
        <f t="shared" si="7"/>
        <v>0</v>
      </c>
      <c r="Y21" s="63">
        <f t="shared" si="7"/>
        <v>0</v>
      </c>
      <c r="Z21" s="209">
        <f t="shared" si="7"/>
        <v>0</v>
      </c>
      <c r="AA21" s="487">
        <f>SUM(W21:Z21)</f>
        <v>0</v>
      </c>
      <c r="AB21" s="294">
        <f>U21-AA21</f>
        <v>0</v>
      </c>
      <c r="AC21" s="226"/>
      <c r="AD21" s="621">
        <f>SUMIF('journal dépenses 2022'!D:D,A21,'journal dépenses 2022'!G:G)</f>
        <v>0</v>
      </c>
      <c r="AE21" s="621">
        <f>SUMIF('journal dépenses 2023'!D:D,A21,'journal dépenses 2023'!G:G)</f>
        <v>0</v>
      </c>
      <c r="AF21" s="621">
        <f>SUMIF('journal dépenses 2024'!D:D,A21,'journal dépenses 2024'!G:G)</f>
        <v>0</v>
      </c>
      <c r="AG21" s="622">
        <f>SUMIF('journal dépenses 2025'!D:D,A21,'journal dépenses 2025'!G:G)</f>
        <v>0</v>
      </c>
      <c r="AH21" s="624">
        <f>SUM(AD21:AG21)</f>
        <v>0</v>
      </c>
      <c r="AI21" s="552">
        <f>U21-AH21</f>
        <v>0</v>
      </c>
      <c r="AJ21" s="557" t="e">
        <f>AH21/U21</f>
        <v>#DIV/0!</v>
      </c>
      <c r="AK21" s="226"/>
      <c r="AL21" s="226"/>
      <c r="AM21" s="226"/>
      <c r="AN21" s="226"/>
      <c r="AO21" s="226"/>
      <c r="AP21" s="226"/>
      <c r="AQ21" s="226"/>
      <c r="AR21" s="226"/>
      <c r="AS21" s="226"/>
      <c r="AT21" s="226"/>
    </row>
    <row r="22" spans="1:46" s="574" customFormat="1" ht="12.75" thickBot="1">
      <c r="A22" s="432" t="s">
        <v>81</v>
      </c>
      <c r="B22" s="433"/>
      <c r="C22" s="717"/>
      <c r="D22" s="718"/>
      <c r="E22" s="718"/>
      <c r="F22" s="719"/>
      <c r="G22" s="720">
        <f>SUM(G20:G21)</f>
        <v>0</v>
      </c>
      <c r="H22" s="721"/>
      <c r="I22" s="722">
        <f aca="true" t="shared" si="8" ref="I22:N22">SUM(I20:I21)</f>
        <v>0</v>
      </c>
      <c r="J22" s="723">
        <f t="shared" si="8"/>
        <v>0</v>
      </c>
      <c r="K22" s="723">
        <f t="shared" si="8"/>
        <v>0</v>
      </c>
      <c r="L22" s="720">
        <f t="shared" si="8"/>
        <v>0</v>
      </c>
      <c r="M22" s="720">
        <f t="shared" si="8"/>
        <v>0</v>
      </c>
      <c r="N22" s="724">
        <f t="shared" si="8"/>
        <v>0</v>
      </c>
      <c r="O22" s="568"/>
      <c r="P22" s="594" t="str">
        <f t="shared" si="1"/>
        <v>Sous total 2 Voyages et déplacement</v>
      </c>
      <c r="Q22" s="434"/>
      <c r="R22" s="569"/>
      <c r="S22" s="569"/>
      <c r="T22" s="570"/>
      <c r="U22" s="412">
        <f>SUM(U20:U21)</f>
        <v>0</v>
      </c>
      <c r="V22" s="435"/>
      <c r="W22" s="436">
        <f>SUM(W20:W21)</f>
        <v>0</v>
      </c>
      <c r="X22" s="437">
        <f>SUM(X20:X21)</f>
        <v>0</v>
      </c>
      <c r="Y22" s="437">
        <f>SUM(Y20:Y21)</f>
        <v>0</v>
      </c>
      <c r="Z22" s="438">
        <f>SUM(Z20:Z21)</f>
        <v>0</v>
      </c>
      <c r="AA22" s="488">
        <f>SUM(W22:Z22)</f>
        <v>0</v>
      </c>
      <c r="AB22" s="413">
        <f>U22-AA22</f>
        <v>0</v>
      </c>
      <c r="AC22" s="571"/>
      <c r="AD22" s="632">
        <f>SUM(AD20:AD21)</f>
        <v>0</v>
      </c>
      <c r="AE22" s="632">
        <f>SUM(AE20:AE21)</f>
        <v>0</v>
      </c>
      <c r="AF22" s="632">
        <f>SUM(AF20:AF21)</f>
        <v>0</v>
      </c>
      <c r="AG22" s="633">
        <f>SUM(AG20:AG21)</f>
        <v>0</v>
      </c>
      <c r="AH22" s="627">
        <f>SUM(AD22:AG22)</f>
        <v>0</v>
      </c>
      <c r="AI22" s="572">
        <f>AG22-AA22</f>
        <v>0</v>
      </c>
      <c r="AJ22" s="573" t="e">
        <f>AH22/U22</f>
        <v>#DIV/0!</v>
      </c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</row>
    <row r="23" spans="1:46" ht="27.75" customHeight="1">
      <c r="A23" s="187">
        <v>3</v>
      </c>
      <c r="B23" s="276"/>
      <c r="C23" s="725" t="s">
        <v>65</v>
      </c>
      <c r="D23" s="740"/>
      <c r="E23" s="741"/>
      <c r="F23" s="742"/>
      <c r="G23" s="743"/>
      <c r="H23" s="744"/>
      <c r="I23" s="745"/>
      <c r="J23" s="746"/>
      <c r="K23" s="747"/>
      <c r="L23" s="747"/>
      <c r="M23" s="748"/>
      <c r="N23" s="749"/>
      <c r="O23" s="66"/>
      <c r="P23" s="565">
        <f t="shared" si="1"/>
        <v>3</v>
      </c>
      <c r="Q23" s="68" t="s">
        <v>65</v>
      </c>
      <c r="R23" s="141"/>
      <c r="S23" s="156"/>
      <c r="T23" s="143"/>
      <c r="U23" s="144"/>
      <c r="V23" s="67"/>
      <c r="W23" s="214"/>
      <c r="X23" s="212"/>
      <c r="Y23" s="212"/>
      <c r="Z23" s="151"/>
      <c r="AA23" s="149"/>
      <c r="AB23" s="289"/>
      <c r="AC23" s="226"/>
      <c r="AD23" s="611"/>
      <c r="AE23" s="612"/>
      <c r="AF23" s="613"/>
      <c r="AG23" s="614"/>
      <c r="AH23" s="615"/>
      <c r="AI23" s="550"/>
      <c r="AJ23" s="541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</row>
    <row r="24" spans="1:46" ht="30">
      <c r="A24" s="659">
        <v>31</v>
      </c>
      <c r="B24" s="309" t="s">
        <v>114</v>
      </c>
      <c r="C24" s="674"/>
      <c r="D24" s="677"/>
      <c r="E24" s="672"/>
      <c r="F24" s="673"/>
      <c r="G24" s="701">
        <f>F24*E24</f>
        <v>0</v>
      </c>
      <c r="H24" s="702"/>
      <c r="I24" s="696"/>
      <c r="J24" s="697"/>
      <c r="K24" s="698"/>
      <c r="L24" s="698"/>
      <c r="M24" s="736">
        <f>SUM(I24:L24)</f>
        <v>0</v>
      </c>
      <c r="N24" s="737">
        <f>G24-M24</f>
        <v>0</v>
      </c>
      <c r="O24" s="66"/>
      <c r="P24" s="563">
        <f t="shared" si="1"/>
        <v>31</v>
      </c>
      <c r="Q24" s="69">
        <f aca="true" t="shared" si="9" ref="Q24:S27">C24</f>
        <v>0</v>
      </c>
      <c r="R24" s="62">
        <f t="shared" si="9"/>
        <v>0</v>
      </c>
      <c r="S24" s="100">
        <f t="shared" si="9"/>
        <v>0</v>
      </c>
      <c r="T24" s="101">
        <f>F24/$L$4</f>
        <v>0</v>
      </c>
      <c r="U24" s="104">
        <f>T24*S24</f>
        <v>0</v>
      </c>
      <c r="V24" s="67"/>
      <c r="W24" s="208">
        <f aca="true" t="shared" si="10" ref="W24:Z27">I24/$L$4</f>
        <v>0</v>
      </c>
      <c r="X24" s="63">
        <f t="shared" si="10"/>
        <v>0</v>
      </c>
      <c r="Y24" s="63">
        <f t="shared" si="10"/>
        <v>0</v>
      </c>
      <c r="Z24" s="209">
        <f t="shared" si="10"/>
        <v>0</v>
      </c>
      <c r="AA24" s="487">
        <f>SUM(W24:Z24)</f>
        <v>0</v>
      </c>
      <c r="AB24" s="293">
        <f>U24-AA24</f>
        <v>0</v>
      </c>
      <c r="AC24" s="226"/>
      <c r="AD24" s="621">
        <f>SUMIF('journal dépenses 2022'!D:D,A24,'journal dépenses 2022'!G:G)</f>
        <v>0</v>
      </c>
      <c r="AE24" s="621">
        <f>SUMIF('journal dépenses 2023'!D:D,A24,'journal dépenses 2023'!G:G)</f>
        <v>0</v>
      </c>
      <c r="AF24" s="621">
        <f>SUMIF('journal dépenses 2024'!D:D,A24,'journal dépenses 2024'!G:G)</f>
        <v>0</v>
      </c>
      <c r="AG24" s="622">
        <f>SUMIF('journal dépenses 2025'!D:D,A24,'journal dépenses 2025'!G:G)</f>
        <v>0</v>
      </c>
      <c r="AH24" s="623">
        <f>SUM(AD24:AG24)</f>
        <v>0</v>
      </c>
      <c r="AI24" s="552">
        <f>U24-AH24</f>
        <v>0</v>
      </c>
      <c r="AJ24" s="539" t="e">
        <f>AH24/U24</f>
        <v>#DIV/0!</v>
      </c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</row>
    <row r="25" spans="1:46" ht="30">
      <c r="A25" s="659">
        <v>32</v>
      </c>
      <c r="B25" s="309" t="s">
        <v>114</v>
      </c>
      <c r="C25" s="674"/>
      <c r="D25" s="677"/>
      <c r="E25" s="672"/>
      <c r="F25" s="673"/>
      <c r="G25" s="701">
        <f>F25*E25</f>
        <v>0</v>
      </c>
      <c r="H25" s="702"/>
      <c r="I25" s="696"/>
      <c r="J25" s="697"/>
      <c r="K25" s="698"/>
      <c r="L25" s="698"/>
      <c r="M25" s="736">
        <f>SUM(I25:L25)</f>
        <v>0</v>
      </c>
      <c r="N25" s="737">
        <f>G25-M25</f>
        <v>0</v>
      </c>
      <c r="O25" s="66"/>
      <c r="P25" s="563">
        <f t="shared" si="1"/>
        <v>32</v>
      </c>
      <c r="Q25" s="69">
        <f t="shared" si="9"/>
        <v>0</v>
      </c>
      <c r="R25" s="62">
        <f t="shared" si="9"/>
        <v>0</v>
      </c>
      <c r="S25" s="100">
        <f t="shared" si="9"/>
        <v>0</v>
      </c>
      <c r="T25" s="101">
        <f>F25/$L$4</f>
        <v>0</v>
      </c>
      <c r="U25" s="104">
        <f>T25*S25</f>
        <v>0</v>
      </c>
      <c r="V25" s="67"/>
      <c r="W25" s="208">
        <f t="shared" si="10"/>
        <v>0</v>
      </c>
      <c r="X25" s="63">
        <f t="shared" si="10"/>
        <v>0</v>
      </c>
      <c r="Y25" s="63">
        <f t="shared" si="10"/>
        <v>0</v>
      </c>
      <c r="Z25" s="209">
        <f t="shared" si="10"/>
        <v>0</v>
      </c>
      <c r="AA25" s="487">
        <f>SUM(W25:Z25)</f>
        <v>0</v>
      </c>
      <c r="AB25" s="293">
        <f>U25-AA25</f>
        <v>0</v>
      </c>
      <c r="AC25" s="226"/>
      <c r="AD25" s="621">
        <f>SUMIF('journal dépenses 2022'!D:D,A25,'journal dépenses 2022'!G:G)</f>
        <v>0</v>
      </c>
      <c r="AE25" s="621">
        <f>SUMIF('journal dépenses 2023'!D:D,A25,'journal dépenses 2023'!G:G)</f>
        <v>0</v>
      </c>
      <c r="AF25" s="621">
        <f>SUMIF('journal dépenses 2024'!D:D,A25,'journal dépenses 2024'!G:G)</f>
        <v>0</v>
      </c>
      <c r="AG25" s="622">
        <f>SUMIF('journal dépenses 2025'!D:D,A25,'journal dépenses 2025'!G:G)</f>
        <v>0</v>
      </c>
      <c r="AH25" s="623">
        <f>SUM(AD25:AG25)</f>
        <v>0</v>
      </c>
      <c r="AI25" s="552">
        <f>U25-AH25</f>
        <v>0</v>
      </c>
      <c r="AJ25" s="539" t="e">
        <f>AH25/U25</f>
        <v>#DIV/0!</v>
      </c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</row>
    <row r="26" spans="1:46" ht="30">
      <c r="A26" s="659">
        <v>33</v>
      </c>
      <c r="B26" s="309" t="s">
        <v>115</v>
      </c>
      <c r="C26" s="674"/>
      <c r="D26" s="677"/>
      <c r="E26" s="672"/>
      <c r="F26" s="673"/>
      <c r="G26" s="701">
        <f>F26*E26</f>
        <v>0</v>
      </c>
      <c r="H26" s="702"/>
      <c r="I26" s="696"/>
      <c r="J26" s="697"/>
      <c r="K26" s="698"/>
      <c r="L26" s="698"/>
      <c r="M26" s="736">
        <f>SUM(I26:L26)</f>
        <v>0</v>
      </c>
      <c r="N26" s="737">
        <f>G26-M26</f>
        <v>0</v>
      </c>
      <c r="O26" s="66"/>
      <c r="P26" s="563">
        <f t="shared" si="1"/>
        <v>33</v>
      </c>
      <c r="Q26" s="69">
        <f t="shared" si="9"/>
        <v>0</v>
      </c>
      <c r="R26" s="62">
        <f t="shared" si="9"/>
        <v>0</v>
      </c>
      <c r="S26" s="100">
        <f t="shared" si="9"/>
        <v>0</v>
      </c>
      <c r="T26" s="101">
        <f>F26/$L$4</f>
        <v>0</v>
      </c>
      <c r="U26" s="104">
        <f>T26*S26</f>
        <v>0</v>
      </c>
      <c r="V26" s="67"/>
      <c r="W26" s="208">
        <f t="shared" si="10"/>
        <v>0</v>
      </c>
      <c r="X26" s="63">
        <f t="shared" si="10"/>
        <v>0</v>
      </c>
      <c r="Y26" s="63">
        <f t="shared" si="10"/>
        <v>0</v>
      </c>
      <c r="Z26" s="209">
        <f t="shared" si="10"/>
        <v>0</v>
      </c>
      <c r="AA26" s="487">
        <f>SUM(W26:Z26)</f>
        <v>0</v>
      </c>
      <c r="AB26" s="293">
        <f>U26-AA26</f>
        <v>0</v>
      </c>
      <c r="AC26" s="226"/>
      <c r="AD26" s="621">
        <f>SUMIF('journal dépenses 2022'!D:D,A26,'journal dépenses 2022'!G:G)</f>
        <v>0</v>
      </c>
      <c r="AE26" s="621">
        <f>SUMIF('journal dépenses 2023'!D:D,A26,'journal dépenses 2023'!G:G)</f>
        <v>0</v>
      </c>
      <c r="AF26" s="621">
        <f>SUMIF('journal dépenses 2024'!D:D,A26,'journal dépenses 2024'!G:G)</f>
        <v>0</v>
      </c>
      <c r="AG26" s="622">
        <f>SUMIF('journal dépenses 2025'!D:D,A26,'journal dépenses 2025'!G:G)</f>
        <v>0</v>
      </c>
      <c r="AH26" s="623">
        <f>SUM(AD26:AG26)</f>
        <v>0</v>
      </c>
      <c r="AI26" s="552">
        <f>U26-AH26</f>
        <v>0</v>
      </c>
      <c r="AJ26" s="539" t="e">
        <f>AH26/U26</f>
        <v>#DIV/0!</v>
      </c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</row>
    <row r="27" spans="1:46" ht="30" thickBot="1">
      <c r="A27" s="659">
        <v>34</v>
      </c>
      <c r="B27" s="309" t="s">
        <v>115</v>
      </c>
      <c r="C27" s="674"/>
      <c r="D27" s="678"/>
      <c r="E27" s="672"/>
      <c r="F27" s="673"/>
      <c r="G27" s="701">
        <f>F27*E27</f>
        <v>0</v>
      </c>
      <c r="H27" s="702"/>
      <c r="I27" s="696"/>
      <c r="J27" s="697"/>
      <c r="K27" s="698"/>
      <c r="L27" s="698"/>
      <c r="M27" s="738">
        <f>SUM(I27:L27)</f>
        <v>0</v>
      </c>
      <c r="N27" s="739">
        <f>G27-M27</f>
        <v>0</v>
      </c>
      <c r="O27" s="66"/>
      <c r="P27" s="591">
        <f t="shared" si="1"/>
        <v>34</v>
      </c>
      <c r="Q27" s="69">
        <f t="shared" si="9"/>
        <v>0</v>
      </c>
      <c r="R27" s="62">
        <f t="shared" si="9"/>
        <v>0</v>
      </c>
      <c r="S27" s="100">
        <f t="shared" si="9"/>
        <v>0</v>
      </c>
      <c r="T27" s="101">
        <f>F27/$L$4</f>
        <v>0</v>
      </c>
      <c r="U27" s="105">
        <f>T27*S27</f>
        <v>0</v>
      </c>
      <c r="V27" s="67"/>
      <c r="W27" s="208">
        <f t="shared" si="10"/>
        <v>0</v>
      </c>
      <c r="X27" s="215">
        <f t="shared" si="10"/>
        <v>0</v>
      </c>
      <c r="Y27" s="63">
        <f t="shared" si="10"/>
        <v>0</v>
      </c>
      <c r="Z27" s="209">
        <f t="shared" si="10"/>
        <v>0</v>
      </c>
      <c r="AA27" s="487">
        <f>SUM(W27:Z27)</f>
        <v>0</v>
      </c>
      <c r="AB27" s="294">
        <f>U27-AA27</f>
        <v>0</v>
      </c>
      <c r="AC27" s="226"/>
      <c r="AD27" s="621">
        <f>SUMIF('journal dépenses 2022'!D:D,A27,'journal dépenses 2022'!G:G)</f>
        <v>0</v>
      </c>
      <c r="AE27" s="621">
        <f>SUMIF('journal dépenses 2023'!D:D,A27,'journal dépenses 2023'!G:G)</f>
        <v>0</v>
      </c>
      <c r="AF27" s="621">
        <f>SUMIF('journal dépenses 2024'!D:D,A27,'journal dépenses 2024'!G:G)</f>
        <v>0</v>
      </c>
      <c r="AG27" s="622">
        <f>SUMIF('journal dépenses 2025'!D:D,A27,'journal dépenses 2025'!G:G)</f>
        <v>0</v>
      </c>
      <c r="AH27" s="624">
        <f>SUM(AD27:AG27)</f>
        <v>0</v>
      </c>
      <c r="AI27" s="552">
        <f>U27-AH27</f>
        <v>0</v>
      </c>
      <c r="AJ27" s="557" t="e">
        <f>AH27/U27</f>
        <v>#DIV/0!</v>
      </c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</row>
    <row r="28" spans="1:46" s="574" customFormat="1" ht="12.75" thickBot="1">
      <c r="A28" s="432" t="s">
        <v>16</v>
      </c>
      <c r="B28" s="433"/>
      <c r="C28" s="717"/>
      <c r="D28" s="718"/>
      <c r="E28" s="718"/>
      <c r="F28" s="719"/>
      <c r="G28" s="720">
        <f>SUM(G24:G27)</f>
        <v>0</v>
      </c>
      <c r="H28" s="721"/>
      <c r="I28" s="722">
        <f aca="true" t="shared" si="11" ref="I28:N28">SUM(I24:I27)</f>
        <v>0</v>
      </c>
      <c r="J28" s="723">
        <f t="shared" si="11"/>
        <v>0</v>
      </c>
      <c r="K28" s="723">
        <f t="shared" si="11"/>
        <v>0</v>
      </c>
      <c r="L28" s="720">
        <f t="shared" si="11"/>
        <v>0</v>
      </c>
      <c r="M28" s="720">
        <f t="shared" si="11"/>
        <v>0</v>
      </c>
      <c r="N28" s="724">
        <f t="shared" si="11"/>
        <v>0</v>
      </c>
      <c r="O28" s="568"/>
      <c r="P28" s="594" t="str">
        <f t="shared" si="1"/>
        <v>Sous total 3 Matériel et fournitures</v>
      </c>
      <c r="Q28" s="434"/>
      <c r="R28" s="569"/>
      <c r="S28" s="569"/>
      <c r="T28" s="570"/>
      <c r="U28" s="412">
        <f>SUM(U24:U27)</f>
        <v>0</v>
      </c>
      <c r="V28" s="435"/>
      <c r="W28" s="436">
        <f>SUM(W24:W27)</f>
        <v>0</v>
      </c>
      <c r="X28" s="437">
        <f>SUM(X24:X27)</f>
        <v>0</v>
      </c>
      <c r="Y28" s="437">
        <f>SUM(Y24:Y27)</f>
        <v>0</v>
      </c>
      <c r="Z28" s="438">
        <f>SUM(Z24:Z27)</f>
        <v>0</v>
      </c>
      <c r="AA28" s="488">
        <f>SUM(W28:Z28)</f>
        <v>0</v>
      </c>
      <c r="AB28" s="413">
        <f>U28-AA28</f>
        <v>0</v>
      </c>
      <c r="AC28" s="571"/>
      <c r="AD28" s="625">
        <f>SUM(AD24:AD27)</f>
        <v>0</v>
      </c>
      <c r="AE28" s="625">
        <f>SUM(AE24:AE27)</f>
        <v>0</v>
      </c>
      <c r="AF28" s="625">
        <f>SUM(AF24:AF27)</f>
        <v>0</v>
      </c>
      <c r="AG28" s="626">
        <f>SUM(AG24:AG27)</f>
        <v>0</v>
      </c>
      <c r="AH28" s="627">
        <f>SUM(AD28:AG28)</f>
        <v>0</v>
      </c>
      <c r="AI28" s="572">
        <f>AG28-AA28</f>
        <v>0</v>
      </c>
      <c r="AJ28" s="573" t="e">
        <f>AH28/U28</f>
        <v>#DIV/0!</v>
      </c>
      <c r="AK28" s="571"/>
      <c r="AL28" s="571"/>
      <c r="AM28" s="571"/>
      <c r="AN28" s="571"/>
      <c r="AO28" s="571"/>
      <c r="AP28" s="571"/>
      <c r="AQ28" s="571"/>
      <c r="AR28" s="571"/>
      <c r="AS28" s="571"/>
      <c r="AT28" s="571"/>
    </row>
    <row r="29" spans="1:46" ht="12">
      <c r="A29" s="187">
        <v>4</v>
      </c>
      <c r="B29" s="276"/>
      <c r="C29" s="725" t="s">
        <v>9</v>
      </c>
      <c r="D29" s="740"/>
      <c r="E29" s="741"/>
      <c r="F29" s="742"/>
      <c r="G29" s="743"/>
      <c r="H29" s="744"/>
      <c r="I29" s="745"/>
      <c r="J29" s="746"/>
      <c r="K29" s="747"/>
      <c r="L29" s="747"/>
      <c r="M29" s="748"/>
      <c r="N29" s="749"/>
      <c r="O29" s="66"/>
      <c r="P29" s="565">
        <f t="shared" si="1"/>
        <v>4</v>
      </c>
      <c r="Q29" s="68" t="s">
        <v>9</v>
      </c>
      <c r="R29" s="141"/>
      <c r="S29" s="156"/>
      <c r="T29" s="143"/>
      <c r="U29" s="144"/>
      <c r="V29" s="67"/>
      <c r="W29" s="149"/>
      <c r="X29" s="150"/>
      <c r="Y29" s="150"/>
      <c r="Z29" s="151"/>
      <c r="AA29" s="149"/>
      <c r="AB29" s="289"/>
      <c r="AC29" s="226"/>
      <c r="AD29" s="611"/>
      <c r="AE29" s="612"/>
      <c r="AF29" s="613"/>
      <c r="AG29" s="614"/>
      <c r="AH29" s="615"/>
      <c r="AI29" s="550"/>
      <c r="AJ29" s="541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</row>
    <row r="30" spans="1:46" ht="39.75">
      <c r="A30" s="659">
        <v>41</v>
      </c>
      <c r="B30" s="309" t="s">
        <v>116</v>
      </c>
      <c r="C30" s="674"/>
      <c r="D30" s="677"/>
      <c r="E30" s="672"/>
      <c r="F30" s="673"/>
      <c r="G30" s="701">
        <f>F30*E30</f>
        <v>0</v>
      </c>
      <c r="H30" s="702"/>
      <c r="I30" s="696"/>
      <c r="J30" s="697"/>
      <c r="K30" s="698"/>
      <c r="L30" s="698"/>
      <c r="M30" s="736">
        <f>SUM(I30:L30)</f>
        <v>0</v>
      </c>
      <c r="N30" s="737">
        <f>G30-M30</f>
        <v>0</v>
      </c>
      <c r="O30" s="66"/>
      <c r="P30" s="938">
        <f t="shared" si="1"/>
        <v>41</v>
      </c>
      <c r="Q30" s="939">
        <f aca="true" t="shared" si="12" ref="Q30:S34">C30</f>
        <v>0</v>
      </c>
      <c r="R30" s="940">
        <f t="shared" si="12"/>
        <v>0</v>
      </c>
      <c r="S30" s="941">
        <f t="shared" si="12"/>
        <v>0</v>
      </c>
      <c r="T30" s="942">
        <f>F30/$L$4</f>
        <v>0</v>
      </c>
      <c r="U30" s="943">
        <f>T30*S30</f>
        <v>0</v>
      </c>
      <c r="V30" s="944"/>
      <c r="W30" s="945">
        <f aca="true" t="shared" si="13" ref="W30:Z34">I30/$L$4</f>
        <v>0</v>
      </c>
      <c r="X30" s="942">
        <f t="shared" si="13"/>
        <v>0</v>
      </c>
      <c r="Y30" s="942">
        <f t="shared" si="13"/>
        <v>0</v>
      </c>
      <c r="Z30" s="946">
        <f t="shared" si="13"/>
        <v>0</v>
      </c>
      <c r="AA30" s="947">
        <f aca="true" t="shared" si="14" ref="AA30:AA35">SUM(W30:Z30)</f>
        <v>0</v>
      </c>
      <c r="AB30" s="948">
        <f aca="true" t="shared" si="15" ref="AB30:AB46">U30-AA30</f>
        <v>0</v>
      </c>
      <c r="AC30" s="226"/>
      <c r="AD30" s="621">
        <f>SUMIF('journal dépenses 2022'!D:D,A30,'journal dépenses 2022'!G:G)</f>
        <v>0</v>
      </c>
      <c r="AE30" s="621">
        <f>SUMIF('journal dépenses 2023'!D:D,A30,'journal dépenses 2023'!G:G)</f>
        <v>0</v>
      </c>
      <c r="AF30" s="621">
        <f>SUMIF('journal dépenses 2024'!D:D,A30,'journal dépenses 2024'!G:G)</f>
        <v>0</v>
      </c>
      <c r="AG30" s="622">
        <f>SUMIF('journal dépenses 2025'!D:D,A30,'journal dépenses 2025'!G:G)</f>
        <v>0</v>
      </c>
      <c r="AH30" s="623">
        <f aca="true" t="shared" si="16" ref="AH30:AH35">SUM(AD30:AG30)</f>
        <v>0</v>
      </c>
      <c r="AI30" s="552">
        <f>U30-AH30</f>
        <v>0</v>
      </c>
      <c r="AJ30" s="539" t="e">
        <f aca="true" t="shared" si="17" ref="AJ30:AJ35">AH30/U30</f>
        <v>#DIV/0!</v>
      </c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</row>
    <row r="31" spans="1:46" ht="39.75">
      <c r="A31" s="659">
        <v>42</v>
      </c>
      <c r="B31" s="309" t="s">
        <v>116</v>
      </c>
      <c r="C31" s="674"/>
      <c r="D31" s="677"/>
      <c r="E31" s="672"/>
      <c r="F31" s="673"/>
      <c r="G31" s="701">
        <f>F31*E31</f>
        <v>0</v>
      </c>
      <c r="H31" s="702"/>
      <c r="I31" s="696"/>
      <c r="J31" s="697"/>
      <c r="K31" s="698"/>
      <c r="L31" s="698"/>
      <c r="M31" s="736">
        <f>SUM(I31:L31)</f>
        <v>0</v>
      </c>
      <c r="N31" s="737">
        <f>G31-M31</f>
        <v>0</v>
      </c>
      <c r="O31" s="66"/>
      <c r="P31" s="938">
        <f t="shared" si="1"/>
        <v>42</v>
      </c>
      <c r="Q31" s="939">
        <f t="shared" si="12"/>
        <v>0</v>
      </c>
      <c r="R31" s="940">
        <f t="shared" si="12"/>
        <v>0</v>
      </c>
      <c r="S31" s="941">
        <f t="shared" si="12"/>
        <v>0</v>
      </c>
      <c r="T31" s="942">
        <f>F31/$L$4</f>
        <v>0</v>
      </c>
      <c r="U31" s="943">
        <f>T31*S31</f>
        <v>0</v>
      </c>
      <c r="V31" s="944"/>
      <c r="W31" s="945">
        <f t="shared" si="13"/>
        <v>0</v>
      </c>
      <c r="X31" s="942">
        <f t="shared" si="13"/>
        <v>0</v>
      </c>
      <c r="Y31" s="942">
        <f t="shared" si="13"/>
        <v>0</v>
      </c>
      <c r="Z31" s="946">
        <f t="shared" si="13"/>
        <v>0</v>
      </c>
      <c r="AA31" s="947">
        <f t="shared" si="14"/>
        <v>0</v>
      </c>
      <c r="AB31" s="948">
        <f t="shared" si="15"/>
        <v>0</v>
      </c>
      <c r="AC31" s="226"/>
      <c r="AD31" s="621">
        <f>SUMIF('journal dépenses 2022'!D:D,A31,'journal dépenses 2022'!G:G)</f>
        <v>0</v>
      </c>
      <c r="AE31" s="621">
        <f>SUMIF('journal dépenses 2023'!D:D,A31,'journal dépenses 2023'!G:G)</f>
        <v>0</v>
      </c>
      <c r="AF31" s="621">
        <f>SUMIF('journal dépenses 2024'!D:D,A31,'journal dépenses 2024'!G:G)</f>
        <v>0</v>
      </c>
      <c r="AG31" s="622">
        <f>SUMIF('journal dépenses 2025'!D:D,A31,'journal dépenses 2025'!G:G)</f>
        <v>0</v>
      </c>
      <c r="AH31" s="623">
        <f t="shared" si="16"/>
        <v>0</v>
      </c>
      <c r="AI31" s="552">
        <f>U31-AH31</f>
        <v>0</v>
      </c>
      <c r="AJ31" s="539" t="e">
        <f t="shared" si="17"/>
        <v>#DIV/0!</v>
      </c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</row>
    <row r="32" spans="1:46" ht="30">
      <c r="A32" s="659">
        <v>43</v>
      </c>
      <c r="B32" s="310" t="s">
        <v>117</v>
      </c>
      <c r="C32" s="674"/>
      <c r="D32" s="677"/>
      <c r="E32" s="672"/>
      <c r="F32" s="673"/>
      <c r="G32" s="701">
        <f>F32*E32</f>
        <v>0</v>
      </c>
      <c r="H32" s="702"/>
      <c r="I32" s="696"/>
      <c r="J32" s="697"/>
      <c r="K32" s="698"/>
      <c r="L32" s="698"/>
      <c r="M32" s="736">
        <f>SUM(I32:L32)</f>
        <v>0</v>
      </c>
      <c r="N32" s="737">
        <f>G32-M32</f>
        <v>0</v>
      </c>
      <c r="O32" s="66"/>
      <c r="P32" s="938">
        <f t="shared" si="1"/>
        <v>43</v>
      </c>
      <c r="Q32" s="939">
        <f t="shared" si="12"/>
        <v>0</v>
      </c>
      <c r="R32" s="940">
        <f t="shared" si="12"/>
        <v>0</v>
      </c>
      <c r="S32" s="941">
        <f t="shared" si="12"/>
        <v>0</v>
      </c>
      <c r="T32" s="942">
        <f>F32/$L$4</f>
        <v>0</v>
      </c>
      <c r="U32" s="943">
        <f>T32*S32</f>
        <v>0</v>
      </c>
      <c r="V32" s="944"/>
      <c r="W32" s="945">
        <f t="shared" si="13"/>
        <v>0</v>
      </c>
      <c r="X32" s="942">
        <f t="shared" si="13"/>
        <v>0</v>
      </c>
      <c r="Y32" s="942">
        <f t="shared" si="13"/>
        <v>0</v>
      </c>
      <c r="Z32" s="946">
        <f t="shared" si="13"/>
        <v>0</v>
      </c>
      <c r="AA32" s="947">
        <f t="shared" si="14"/>
        <v>0</v>
      </c>
      <c r="AB32" s="948">
        <f t="shared" si="15"/>
        <v>0</v>
      </c>
      <c r="AC32" s="226"/>
      <c r="AD32" s="621">
        <f>SUMIF('journal dépenses 2022'!D:D,A32,'journal dépenses 2022'!G:G)</f>
        <v>0</v>
      </c>
      <c r="AE32" s="621">
        <f>SUMIF('journal dépenses 2023'!D:D,A32,'journal dépenses 2023'!G:G)</f>
        <v>0</v>
      </c>
      <c r="AF32" s="621">
        <f>SUMIF('journal dépenses 2024'!D:D,A32,'journal dépenses 2024'!G:G)</f>
        <v>0</v>
      </c>
      <c r="AG32" s="622">
        <f>SUMIF('journal dépenses 2025'!D:D,A32,'journal dépenses 2025'!G:G)</f>
        <v>0</v>
      </c>
      <c r="AH32" s="623">
        <f t="shared" si="16"/>
        <v>0</v>
      </c>
      <c r="AI32" s="552">
        <f>U32-AH32</f>
        <v>0</v>
      </c>
      <c r="AJ32" s="539" t="e">
        <f t="shared" si="17"/>
        <v>#DIV/0!</v>
      </c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</row>
    <row r="33" spans="1:46" ht="30">
      <c r="A33" s="659">
        <v>44</v>
      </c>
      <c r="B33" s="310" t="s">
        <v>117</v>
      </c>
      <c r="C33" s="674"/>
      <c r="D33" s="677"/>
      <c r="E33" s="672"/>
      <c r="F33" s="673"/>
      <c r="G33" s="701">
        <f>F33*E33</f>
        <v>0</v>
      </c>
      <c r="H33" s="702"/>
      <c r="I33" s="696"/>
      <c r="J33" s="697"/>
      <c r="K33" s="698"/>
      <c r="L33" s="698"/>
      <c r="M33" s="736">
        <f>SUM(I33:L33)</f>
        <v>0</v>
      </c>
      <c r="N33" s="737">
        <f>G33-M33</f>
        <v>0</v>
      </c>
      <c r="O33" s="66"/>
      <c r="P33" s="938">
        <f t="shared" si="1"/>
        <v>44</v>
      </c>
      <c r="Q33" s="939">
        <f t="shared" si="12"/>
        <v>0</v>
      </c>
      <c r="R33" s="940">
        <f t="shared" si="12"/>
        <v>0</v>
      </c>
      <c r="S33" s="941">
        <f t="shared" si="12"/>
        <v>0</v>
      </c>
      <c r="T33" s="942">
        <f>F33/$L$4</f>
        <v>0</v>
      </c>
      <c r="U33" s="943">
        <f>T33*S33</f>
        <v>0</v>
      </c>
      <c r="V33" s="944"/>
      <c r="W33" s="945">
        <f t="shared" si="13"/>
        <v>0</v>
      </c>
      <c r="X33" s="942">
        <f t="shared" si="13"/>
        <v>0</v>
      </c>
      <c r="Y33" s="942">
        <f t="shared" si="13"/>
        <v>0</v>
      </c>
      <c r="Z33" s="946">
        <f t="shared" si="13"/>
        <v>0</v>
      </c>
      <c r="AA33" s="947">
        <f t="shared" si="14"/>
        <v>0</v>
      </c>
      <c r="AB33" s="948">
        <f t="shared" si="15"/>
        <v>0</v>
      </c>
      <c r="AC33" s="226"/>
      <c r="AD33" s="621">
        <f>SUMIF('journal dépenses 2022'!D:D,A33,'journal dépenses 2022'!G:G)</f>
        <v>0</v>
      </c>
      <c r="AE33" s="621">
        <f>SUMIF('journal dépenses 2023'!D:D,A33,'journal dépenses 2023'!G:G)</f>
        <v>0</v>
      </c>
      <c r="AF33" s="621">
        <f>SUMIF('journal dépenses 2024'!D:D,A33,'journal dépenses 2024'!G:G)</f>
        <v>0</v>
      </c>
      <c r="AG33" s="622">
        <f>SUMIF('journal dépenses 2025'!D:D,A33,'journal dépenses 2025'!G:G)</f>
        <v>0</v>
      </c>
      <c r="AH33" s="623">
        <f t="shared" si="16"/>
        <v>0</v>
      </c>
      <c r="AI33" s="552">
        <f>U33-AH33</f>
        <v>0</v>
      </c>
      <c r="AJ33" s="539" t="e">
        <f t="shared" si="17"/>
        <v>#DIV/0!</v>
      </c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</row>
    <row r="34" spans="1:46" ht="30" thickBot="1">
      <c r="A34" s="658">
        <v>45</v>
      </c>
      <c r="B34" s="310" t="s">
        <v>117</v>
      </c>
      <c r="C34" s="674"/>
      <c r="D34" s="678"/>
      <c r="E34" s="672"/>
      <c r="F34" s="673"/>
      <c r="G34" s="701">
        <f>F34*E34</f>
        <v>0</v>
      </c>
      <c r="H34" s="702"/>
      <c r="I34" s="696"/>
      <c r="J34" s="697"/>
      <c r="K34" s="698"/>
      <c r="L34" s="698"/>
      <c r="M34" s="738">
        <f>SUM(I34:L34)</f>
        <v>0</v>
      </c>
      <c r="N34" s="739">
        <f>G34-M34</f>
        <v>0</v>
      </c>
      <c r="O34" s="66"/>
      <c r="P34" s="949">
        <f t="shared" si="1"/>
        <v>45</v>
      </c>
      <c r="Q34" s="939">
        <f t="shared" si="12"/>
        <v>0</v>
      </c>
      <c r="R34" s="940">
        <f t="shared" si="12"/>
        <v>0</v>
      </c>
      <c r="S34" s="941">
        <f t="shared" si="12"/>
        <v>0</v>
      </c>
      <c r="T34" s="942">
        <f>F34/$L$4</f>
        <v>0</v>
      </c>
      <c r="U34" s="950">
        <f>T34*S34</f>
        <v>0</v>
      </c>
      <c r="V34" s="944"/>
      <c r="W34" s="945">
        <f t="shared" si="13"/>
        <v>0</v>
      </c>
      <c r="X34" s="951">
        <f t="shared" si="13"/>
        <v>0</v>
      </c>
      <c r="Y34" s="951">
        <f t="shared" si="13"/>
        <v>0</v>
      </c>
      <c r="Z34" s="952">
        <f t="shared" si="13"/>
        <v>0</v>
      </c>
      <c r="AA34" s="947">
        <f t="shared" si="14"/>
        <v>0</v>
      </c>
      <c r="AB34" s="953">
        <f t="shared" si="15"/>
        <v>0</v>
      </c>
      <c r="AC34" s="226"/>
      <c r="AD34" s="621">
        <f>SUMIF('journal dépenses 2022'!D:D,A34,'journal dépenses 2022'!G:G)</f>
        <v>0</v>
      </c>
      <c r="AE34" s="621">
        <f>SUMIF('journal dépenses 2023'!D:D,A34,'journal dépenses 2023'!G:G)</f>
        <v>0</v>
      </c>
      <c r="AF34" s="621">
        <f>SUMIF('journal dépenses 2024'!D:D,A34,'journal dépenses 2024'!G:G)</f>
        <v>0</v>
      </c>
      <c r="AG34" s="622">
        <f>SUMIF('journal dépenses 2025'!D:D,A34,'journal dépenses 2025'!G:G)</f>
        <v>0</v>
      </c>
      <c r="AH34" s="624">
        <f t="shared" si="16"/>
        <v>0</v>
      </c>
      <c r="AI34" s="552">
        <f>U34-AH34</f>
        <v>0</v>
      </c>
      <c r="AJ34" s="557" t="e">
        <f t="shared" si="17"/>
        <v>#DIV/0!</v>
      </c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</row>
    <row r="35" spans="1:46" s="574" customFormat="1" ht="12.75" thickBot="1">
      <c r="A35" s="432" t="s">
        <v>78</v>
      </c>
      <c r="B35" s="433"/>
      <c r="C35" s="717"/>
      <c r="D35" s="718"/>
      <c r="E35" s="718"/>
      <c r="F35" s="719"/>
      <c r="G35" s="720">
        <f>SUM(G30:G34)</f>
        <v>0</v>
      </c>
      <c r="H35" s="721"/>
      <c r="I35" s="722">
        <f>SUM(I30:I34)</f>
        <v>0</v>
      </c>
      <c r="J35" s="723">
        <f>SUM(J30:J34)</f>
        <v>0</v>
      </c>
      <c r="K35" s="723">
        <f>SUM(K30:K34)</f>
        <v>0</v>
      </c>
      <c r="L35" s="720">
        <f>SUM(L30:L34)</f>
        <v>0</v>
      </c>
      <c r="M35" s="720">
        <f>SUM(M30:M34)</f>
        <v>0</v>
      </c>
      <c r="N35" s="724">
        <f>SUM(N30:N34)</f>
        <v>0</v>
      </c>
      <c r="O35" s="568"/>
      <c r="P35" s="594" t="str">
        <f t="shared" si="1"/>
        <v>Sous total 4 Autres coûts </v>
      </c>
      <c r="Q35" s="434"/>
      <c r="R35" s="569"/>
      <c r="S35" s="569"/>
      <c r="T35" s="570"/>
      <c r="U35" s="412">
        <f>SUM(U30:U34)</f>
        <v>0</v>
      </c>
      <c r="V35" s="435"/>
      <c r="W35" s="436">
        <f>SUM(W30:W34)</f>
        <v>0</v>
      </c>
      <c r="X35" s="437">
        <f>SUM(X30:X34)</f>
        <v>0</v>
      </c>
      <c r="Y35" s="437">
        <f>SUM(Y30:Y34)</f>
        <v>0</v>
      </c>
      <c r="Z35" s="438">
        <f>SUM(Z30:Z34)</f>
        <v>0</v>
      </c>
      <c r="AA35" s="488">
        <f t="shared" si="14"/>
        <v>0</v>
      </c>
      <c r="AB35" s="413">
        <f t="shared" si="15"/>
        <v>0</v>
      </c>
      <c r="AC35" s="571"/>
      <c r="AD35" s="625">
        <f>SUM(AD30:AD34)</f>
        <v>0</v>
      </c>
      <c r="AE35" s="625">
        <f>SUM(AE30:AE34)</f>
        <v>0</v>
      </c>
      <c r="AF35" s="625">
        <f>SUM(AF30:AF34)</f>
        <v>0</v>
      </c>
      <c r="AG35" s="626">
        <f>SUM(AG30:AG34)</f>
        <v>0</v>
      </c>
      <c r="AH35" s="627">
        <f t="shared" si="16"/>
        <v>0</v>
      </c>
      <c r="AI35" s="572">
        <f>AG35-AA35</f>
        <v>0</v>
      </c>
      <c r="AJ35" s="573" t="e">
        <f t="shared" si="17"/>
        <v>#DIV/0!</v>
      </c>
      <c r="AK35" s="571"/>
      <c r="AL35" s="571"/>
      <c r="AM35" s="571"/>
      <c r="AN35" s="571"/>
      <c r="AO35" s="571"/>
      <c r="AP35" s="571"/>
      <c r="AQ35" s="571"/>
      <c r="AR35" s="571"/>
      <c r="AS35" s="571"/>
      <c r="AT35" s="571"/>
    </row>
    <row r="36" spans="1:46" ht="12">
      <c r="A36" s="187">
        <v>5</v>
      </c>
      <c r="B36" s="276"/>
      <c r="C36" s="725" t="s">
        <v>82</v>
      </c>
      <c r="D36" s="740"/>
      <c r="E36" s="741"/>
      <c r="F36" s="742"/>
      <c r="G36" s="743"/>
      <c r="H36" s="744"/>
      <c r="I36" s="745"/>
      <c r="J36" s="746"/>
      <c r="K36" s="747"/>
      <c r="L36" s="747"/>
      <c r="M36" s="748"/>
      <c r="N36" s="749"/>
      <c r="O36" s="66"/>
      <c r="P36" s="565">
        <f t="shared" si="1"/>
        <v>5</v>
      </c>
      <c r="Q36" s="68" t="s">
        <v>82</v>
      </c>
      <c r="R36" s="141"/>
      <c r="S36" s="156"/>
      <c r="T36" s="143"/>
      <c r="U36" s="144"/>
      <c r="V36" s="67"/>
      <c r="W36" s="149"/>
      <c r="X36" s="150"/>
      <c r="Y36" s="150"/>
      <c r="Z36" s="190"/>
      <c r="AA36" s="149"/>
      <c r="AB36" s="289"/>
      <c r="AC36" s="226"/>
      <c r="AD36" s="611"/>
      <c r="AE36" s="612"/>
      <c r="AF36" s="613"/>
      <c r="AG36" s="614"/>
      <c r="AH36" s="615"/>
      <c r="AI36" s="550"/>
      <c r="AJ36" s="541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</row>
    <row r="37" spans="1:46" ht="39.75">
      <c r="A37" s="659">
        <v>51</v>
      </c>
      <c r="B37" s="309" t="s">
        <v>116</v>
      </c>
      <c r="C37" s="674"/>
      <c r="D37" s="677"/>
      <c r="E37" s="672"/>
      <c r="F37" s="673"/>
      <c r="G37" s="701">
        <f>F37*E37</f>
        <v>0</v>
      </c>
      <c r="H37" s="702"/>
      <c r="I37" s="696"/>
      <c r="J37" s="697"/>
      <c r="K37" s="698"/>
      <c r="L37" s="698"/>
      <c r="M37" s="736">
        <f>SUM(I37:L37)</f>
        <v>0</v>
      </c>
      <c r="N37" s="737">
        <f>G37-M37</f>
        <v>0</v>
      </c>
      <c r="O37" s="66"/>
      <c r="P37" s="563">
        <f t="shared" si="1"/>
        <v>51</v>
      </c>
      <c r="Q37" s="69">
        <f aca="true" t="shared" si="18" ref="Q37:S39">C37</f>
        <v>0</v>
      </c>
      <c r="R37" s="62">
        <f t="shared" si="18"/>
        <v>0</v>
      </c>
      <c r="S37" s="100">
        <f t="shared" si="18"/>
        <v>0</v>
      </c>
      <c r="T37" s="101">
        <f>F37/$L$4</f>
        <v>0</v>
      </c>
      <c r="U37" s="104">
        <f>T37*S37</f>
        <v>0</v>
      </c>
      <c r="V37" s="67"/>
      <c r="W37" s="208">
        <f aca="true" t="shared" si="19" ref="W37:Z39">I37/$L$4</f>
        <v>0</v>
      </c>
      <c r="X37" s="63">
        <f t="shared" si="19"/>
        <v>0</v>
      </c>
      <c r="Y37" s="63">
        <f t="shared" si="19"/>
        <v>0</v>
      </c>
      <c r="Z37" s="209">
        <f t="shared" si="19"/>
        <v>0</v>
      </c>
      <c r="AA37" s="487">
        <f>SUM(W37:Z37)</f>
        <v>0</v>
      </c>
      <c r="AB37" s="293">
        <f>U37-AA37</f>
        <v>0</v>
      </c>
      <c r="AC37" s="226"/>
      <c r="AD37" s="621">
        <f>SUMIF('journal dépenses 2022'!D:D,A37,'journal dépenses 2022'!G:G)</f>
        <v>0</v>
      </c>
      <c r="AE37" s="621">
        <f>SUMIF('journal dépenses 2023'!D:D,A37,'journal dépenses 2023'!G:G)</f>
        <v>0</v>
      </c>
      <c r="AF37" s="621">
        <f>SUMIF('journal dépenses 2024'!D:D,A37,'journal dépenses 2024'!G:G)</f>
        <v>0</v>
      </c>
      <c r="AG37" s="622">
        <f>SUMIF('journal dépenses 2025'!D:D,A37,'journal dépenses 2025'!G:G)</f>
        <v>0</v>
      </c>
      <c r="AH37" s="623">
        <f>SUM(AD37:AG37)</f>
        <v>0</v>
      </c>
      <c r="AI37" s="552">
        <f>U37-AH37</f>
        <v>0</v>
      </c>
      <c r="AJ37" s="539" t="e">
        <f>AH37/U37</f>
        <v>#DIV/0!</v>
      </c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</row>
    <row r="38" spans="1:46" ht="39.75">
      <c r="A38" s="659">
        <v>52</v>
      </c>
      <c r="B38" s="309" t="s">
        <v>116</v>
      </c>
      <c r="C38" s="674"/>
      <c r="D38" s="677"/>
      <c r="E38" s="672"/>
      <c r="F38" s="673"/>
      <c r="G38" s="701">
        <f>F38*E38</f>
        <v>0</v>
      </c>
      <c r="H38" s="702"/>
      <c r="I38" s="696"/>
      <c r="J38" s="697"/>
      <c r="K38" s="698"/>
      <c r="L38" s="698"/>
      <c r="M38" s="736">
        <f>SUM(I38:L38)</f>
        <v>0</v>
      </c>
      <c r="N38" s="737">
        <f>G38-M38</f>
        <v>0</v>
      </c>
      <c r="O38" s="66"/>
      <c r="P38" s="563">
        <f>A38</f>
        <v>52</v>
      </c>
      <c r="Q38" s="69">
        <f>C38</f>
        <v>0</v>
      </c>
      <c r="R38" s="62">
        <f>D38</f>
        <v>0</v>
      </c>
      <c r="S38" s="100">
        <f>E38</f>
        <v>0</v>
      </c>
      <c r="T38" s="101">
        <f>F38/$L$4</f>
        <v>0</v>
      </c>
      <c r="U38" s="104">
        <f>T38*S38</f>
        <v>0</v>
      </c>
      <c r="V38" s="67"/>
      <c r="W38" s="208">
        <f>I38/$L$4</f>
        <v>0</v>
      </c>
      <c r="X38" s="63">
        <f>J38/$L$4</f>
        <v>0</v>
      </c>
      <c r="Y38" s="63">
        <f>K38/$L$4</f>
        <v>0</v>
      </c>
      <c r="Z38" s="209">
        <f>L38/$L$4</f>
        <v>0</v>
      </c>
      <c r="AA38" s="487">
        <f>SUM(W38:Z38)</f>
        <v>0</v>
      </c>
      <c r="AB38" s="293">
        <f>U38-AA38</f>
        <v>0</v>
      </c>
      <c r="AC38" s="226"/>
      <c r="AD38" s="621">
        <f>SUMIF('journal dépenses 2022'!D:D,A38,'journal dépenses 2022'!G:G)</f>
        <v>0</v>
      </c>
      <c r="AE38" s="621">
        <f>SUMIF('journal dépenses 2023'!D:D,A38,'journal dépenses 2023'!G:G)</f>
        <v>0</v>
      </c>
      <c r="AF38" s="621">
        <f>SUMIF('journal dépenses 2024'!D:D,A38,'journal dépenses 2024'!G:G)</f>
        <v>0</v>
      </c>
      <c r="AG38" s="622">
        <f>SUMIF('journal dépenses 2025'!D:D,A38,'journal dépenses 2025'!G:G)</f>
        <v>0</v>
      </c>
      <c r="AH38" s="623">
        <f>SUM(AD38:AG38)</f>
        <v>0</v>
      </c>
      <c r="AI38" s="552">
        <f>U38-AH38</f>
        <v>0</v>
      </c>
      <c r="AJ38" s="539" t="e">
        <f>AH38/U38</f>
        <v>#DIV/0!</v>
      </c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</row>
    <row r="39" spans="1:46" ht="40.5" thickBot="1">
      <c r="A39" s="659">
        <v>53</v>
      </c>
      <c r="B39" s="309" t="s">
        <v>116</v>
      </c>
      <c r="C39" s="674"/>
      <c r="D39" s="677"/>
      <c r="E39" s="672"/>
      <c r="F39" s="673"/>
      <c r="G39" s="701">
        <f>F39*E39</f>
        <v>0</v>
      </c>
      <c r="H39" s="702"/>
      <c r="I39" s="696"/>
      <c r="J39" s="697"/>
      <c r="K39" s="698"/>
      <c r="L39" s="698"/>
      <c r="M39" s="736">
        <f>SUM(I39:L39)</f>
        <v>0</v>
      </c>
      <c r="N39" s="737">
        <f>G39-M39</f>
        <v>0</v>
      </c>
      <c r="O39" s="66"/>
      <c r="P39" s="591">
        <f t="shared" si="1"/>
        <v>53</v>
      </c>
      <c r="Q39" s="69">
        <f t="shared" si="18"/>
        <v>0</v>
      </c>
      <c r="R39" s="62">
        <f t="shared" si="18"/>
        <v>0</v>
      </c>
      <c r="S39" s="100">
        <f t="shared" si="18"/>
        <v>0</v>
      </c>
      <c r="T39" s="101">
        <f>F39/$L$4</f>
        <v>0</v>
      </c>
      <c r="U39" s="104">
        <f>T39*S39</f>
        <v>0</v>
      </c>
      <c r="V39" s="67"/>
      <c r="W39" s="208">
        <f t="shared" si="19"/>
        <v>0</v>
      </c>
      <c r="X39" s="63">
        <f t="shared" si="19"/>
        <v>0</v>
      </c>
      <c r="Y39" s="63">
        <f t="shared" si="19"/>
        <v>0</v>
      </c>
      <c r="Z39" s="209">
        <f t="shared" si="19"/>
        <v>0</v>
      </c>
      <c r="AA39" s="487">
        <f>SUM(W39:Z39)</f>
        <v>0</v>
      </c>
      <c r="AB39" s="293">
        <f>U39-AA39</f>
        <v>0</v>
      </c>
      <c r="AC39" s="226"/>
      <c r="AD39" s="621">
        <f>SUMIF('journal dépenses 2022'!D:D,A39,'journal dépenses 2022'!G:G)</f>
        <v>0</v>
      </c>
      <c r="AE39" s="621">
        <f>SUMIF('journal dépenses 2023'!D:D,A39,'journal dépenses 2023'!G:G)</f>
        <v>0</v>
      </c>
      <c r="AF39" s="621">
        <f>SUMIF('journal dépenses 2024'!D:D,A39,'journal dépenses 2024'!G:G)</f>
        <v>0</v>
      </c>
      <c r="AG39" s="622">
        <f>SUMIF('journal dépenses 2025'!D:D,A39,'journal dépenses 2025'!G:G)</f>
        <v>0</v>
      </c>
      <c r="AH39" s="623">
        <f>SUM(AD39:AG39)</f>
        <v>0</v>
      </c>
      <c r="AI39" s="552">
        <f>U39-AH39</f>
        <v>0</v>
      </c>
      <c r="AJ39" s="556" t="e">
        <f>AH39/U39</f>
        <v>#DIV/0!</v>
      </c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</row>
    <row r="40" spans="1:46" s="574" customFormat="1" ht="12.75" thickBot="1">
      <c r="A40" s="432" t="s">
        <v>85</v>
      </c>
      <c r="B40" s="433"/>
      <c r="C40" s="717"/>
      <c r="D40" s="718"/>
      <c r="E40" s="718"/>
      <c r="F40" s="719"/>
      <c r="G40" s="720">
        <f aca="true" t="shared" si="20" ref="G40:N40">SUM(G37:G39)</f>
        <v>0</v>
      </c>
      <c r="H40" s="721">
        <f t="shared" si="20"/>
        <v>0</v>
      </c>
      <c r="I40" s="722">
        <f t="shared" si="20"/>
        <v>0</v>
      </c>
      <c r="J40" s="723">
        <f t="shared" si="20"/>
        <v>0</v>
      </c>
      <c r="K40" s="723">
        <f t="shared" si="20"/>
        <v>0</v>
      </c>
      <c r="L40" s="720">
        <f t="shared" si="20"/>
        <v>0</v>
      </c>
      <c r="M40" s="720">
        <f t="shared" si="20"/>
        <v>0</v>
      </c>
      <c r="N40" s="724">
        <f t="shared" si="20"/>
        <v>0</v>
      </c>
      <c r="O40" s="568"/>
      <c r="P40" s="594" t="str">
        <f t="shared" si="1"/>
        <v>Sous total 5 Capitalisation</v>
      </c>
      <c r="Q40" s="434"/>
      <c r="R40" s="569"/>
      <c r="S40" s="569"/>
      <c r="T40" s="570"/>
      <c r="U40" s="412">
        <f aca="true" t="shared" si="21" ref="U40:Z40">SUM(U37:U39)</f>
        <v>0</v>
      </c>
      <c r="V40" s="435">
        <f t="shared" si="21"/>
        <v>0</v>
      </c>
      <c r="W40" s="436">
        <f t="shared" si="21"/>
        <v>0</v>
      </c>
      <c r="X40" s="437">
        <f t="shared" si="21"/>
        <v>0</v>
      </c>
      <c r="Y40" s="437">
        <f t="shared" si="21"/>
        <v>0</v>
      </c>
      <c r="Z40" s="438">
        <f t="shared" si="21"/>
        <v>0</v>
      </c>
      <c r="AA40" s="488">
        <f>SUM(W40:Z40)</f>
        <v>0</v>
      </c>
      <c r="AB40" s="413">
        <f>U40-AA40</f>
        <v>0</v>
      </c>
      <c r="AC40" s="571"/>
      <c r="AD40" s="625">
        <f>SUM(AD37:AD39)</f>
        <v>0</v>
      </c>
      <c r="AE40" s="625">
        <f>SUM(AE37:AE39)</f>
        <v>0</v>
      </c>
      <c r="AF40" s="625">
        <f>SUM(AF37:AF39)</f>
        <v>0</v>
      </c>
      <c r="AG40" s="626">
        <f>SUM(AG37:AG39)</f>
        <v>0</v>
      </c>
      <c r="AH40" s="627">
        <f>SUM(AD40:AG40)</f>
        <v>0</v>
      </c>
      <c r="AI40" s="572">
        <f>AG40-AA40</f>
        <v>0</v>
      </c>
      <c r="AJ40" s="573" t="e">
        <f>AH40/U40</f>
        <v>#DIV/0!</v>
      </c>
      <c r="AK40" s="571"/>
      <c r="AL40" s="571"/>
      <c r="AM40" s="571"/>
      <c r="AN40" s="571"/>
      <c r="AO40" s="571"/>
      <c r="AP40" s="571"/>
      <c r="AQ40" s="571"/>
      <c r="AR40" s="571"/>
      <c r="AS40" s="571"/>
      <c r="AT40" s="571"/>
    </row>
    <row r="41" spans="1:46" ht="12">
      <c r="A41" s="187">
        <v>6</v>
      </c>
      <c r="B41" s="276"/>
      <c r="C41" s="725" t="s">
        <v>77</v>
      </c>
      <c r="D41" s="740"/>
      <c r="E41" s="741"/>
      <c r="F41" s="742"/>
      <c r="G41" s="743"/>
      <c r="H41" s="744"/>
      <c r="I41" s="745"/>
      <c r="J41" s="746"/>
      <c r="K41" s="747"/>
      <c r="L41" s="747"/>
      <c r="M41" s="748"/>
      <c r="N41" s="749"/>
      <c r="O41" s="66"/>
      <c r="P41" s="565">
        <f t="shared" si="1"/>
        <v>6</v>
      </c>
      <c r="Q41" s="68" t="s">
        <v>77</v>
      </c>
      <c r="R41" s="141"/>
      <c r="S41" s="156"/>
      <c r="T41" s="143"/>
      <c r="U41" s="144"/>
      <c r="V41" s="67"/>
      <c r="W41" s="149"/>
      <c r="X41" s="150"/>
      <c r="Y41" s="150"/>
      <c r="Z41" s="190"/>
      <c r="AA41" s="149"/>
      <c r="AB41" s="289"/>
      <c r="AC41" s="226"/>
      <c r="AD41" s="611"/>
      <c r="AE41" s="612"/>
      <c r="AF41" s="613"/>
      <c r="AG41" s="614"/>
      <c r="AH41" s="615"/>
      <c r="AI41" s="550"/>
      <c r="AJ41" s="541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</row>
    <row r="42" spans="1:46" ht="39.75">
      <c r="A42" s="659">
        <v>61</v>
      </c>
      <c r="B42" s="309" t="s">
        <v>116</v>
      </c>
      <c r="C42" s="674"/>
      <c r="D42" s="677"/>
      <c r="E42" s="672"/>
      <c r="F42" s="673"/>
      <c r="G42" s="701">
        <f>F42*E42</f>
        <v>0</v>
      </c>
      <c r="H42" s="702"/>
      <c r="I42" s="696"/>
      <c r="J42" s="697"/>
      <c r="K42" s="698"/>
      <c r="L42" s="698"/>
      <c r="M42" s="736">
        <f>SUM(I42:L42)</f>
        <v>0</v>
      </c>
      <c r="N42" s="737">
        <f>G42-M42</f>
        <v>0</v>
      </c>
      <c r="O42" s="66"/>
      <c r="P42" s="563">
        <f t="shared" si="1"/>
        <v>61</v>
      </c>
      <c r="Q42" s="69">
        <f aca="true" t="shared" si="22" ref="Q42:S44">C42</f>
        <v>0</v>
      </c>
      <c r="R42" s="62">
        <f t="shared" si="22"/>
        <v>0</v>
      </c>
      <c r="S42" s="100">
        <f t="shared" si="22"/>
        <v>0</v>
      </c>
      <c r="T42" s="101">
        <f>F42/$L$4</f>
        <v>0</v>
      </c>
      <c r="U42" s="104">
        <f>T42*S42</f>
        <v>0</v>
      </c>
      <c r="V42" s="67"/>
      <c r="W42" s="208">
        <f aca="true" t="shared" si="23" ref="W42:Z44">I42/$L$4</f>
        <v>0</v>
      </c>
      <c r="X42" s="101">
        <f t="shared" si="23"/>
        <v>0</v>
      </c>
      <c r="Y42" s="101">
        <f t="shared" si="23"/>
        <v>0</v>
      </c>
      <c r="Z42" s="209">
        <f t="shared" si="23"/>
        <v>0</v>
      </c>
      <c r="AA42" s="487">
        <f>SUM(W42:Z42)</f>
        <v>0</v>
      </c>
      <c r="AB42" s="293">
        <f>U42-AA42</f>
        <v>0</v>
      </c>
      <c r="AC42" s="226"/>
      <c r="AD42" s="621">
        <f>SUMIF('journal dépenses 2022'!D:D,A42,'journal dépenses 2022'!G:G)</f>
        <v>0</v>
      </c>
      <c r="AE42" s="621">
        <f>SUMIF('journal dépenses 2023'!D:D,A42,'journal dépenses 2023'!G:G)</f>
        <v>0</v>
      </c>
      <c r="AF42" s="621">
        <f>SUMIF('journal dépenses 2024'!D:D,A42,'journal dépenses 2024'!G:G)</f>
        <v>0</v>
      </c>
      <c r="AG42" s="622">
        <f>SUMIF('journal dépenses 2025'!D:D,A42,'journal dépenses 2025'!G:G)</f>
        <v>0</v>
      </c>
      <c r="AH42" s="623">
        <f>SUM(AD42:AG42)</f>
        <v>0</v>
      </c>
      <c r="AI42" s="552">
        <f>U42-AH42</f>
        <v>0</v>
      </c>
      <c r="AJ42" s="539" t="e">
        <f>AH42/U42</f>
        <v>#DIV/0!</v>
      </c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</row>
    <row r="43" spans="1:46" ht="39.75">
      <c r="A43" s="659">
        <v>62</v>
      </c>
      <c r="B43" s="309" t="s">
        <v>116</v>
      </c>
      <c r="C43" s="674"/>
      <c r="D43" s="677"/>
      <c r="E43" s="672"/>
      <c r="F43" s="673"/>
      <c r="G43" s="701">
        <f>F43*E43</f>
        <v>0</v>
      </c>
      <c r="H43" s="702"/>
      <c r="I43" s="696"/>
      <c r="J43" s="697"/>
      <c r="K43" s="698"/>
      <c r="L43" s="698"/>
      <c r="M43" s="736">
        <f>SUM(I43:L43)</f>
        <v>0</v>
      </c>
      <c r="N43" s="737">
        <f>G43-M43</f>
        <v>0</v>
      </c>
      <c r="O43" s="66"/>
      <c r="P43" s="563">
        <f t="shared" si="1"/>
        <v>62</v>
      </c>
      <c r="Q43" s="69">
        <f t="shared" si="22"/>
        <v>0</v>
      </c>
      <c r="R43" s="62">
        <f t="shared" si="22"/>
        <v>0</v>
      </c>
      <c r="S43" s="100">
        <f t="shared" si="22"/>
        <v>0</v>
      </c>
      <c r="T43" s="101">
        <f>F43/$L$4</f>
        <v>0</v>
      </c>
      <c r="U43" s="104">
        <f>T43*S43</f>
        <v>0</v>
      </c>
      <c r="V43" s="67"/>
      <c r="W43" s="208">
        <f t="shared" si="23"/>
        <v>0</v>
      </c>
      <c r="X43" s="101">
        <f t="shared" si="23"/>
        <v>0</v>
      </c>
      <c r="Y43" s="101">
        <f t="shared" si="23"/>
        <v>0</v>
      </c>
      <c r="Z43" s="209">
        <f t="shared" si="23"/>
        <v>0</v>
      </c>
      <c r="AA43" s="487">
        <f>SUM(W43:Z43)</f>
        <v>0</v>
      </c>
      <c r="AB43" s="293">
        <f>U43-AA43</f>
        <v>0</v>
      </c>
      <c r="AC43" s="226"/>
      <c r="AD43" s="621">
        <f>SUMIF('journal dépenses 2022'!D:D,A43,'journal dépenses 2022'!G:G)</f>
        <v>0</v>
      </c>
      <c r="AE43" s="621">
        <f>SUMIF('journal dépenses 2023'!D:D,A43,'journal dépenses 2023'!G:G)</f>
        <v>0</v>
      </c>
      <c r="AF43" s="621">
        <f>SUMIF('journal dépenses 2024'!D:D,A43,'journal dépenses 2024'!G:G)</f>
        <v>0</v>
      </c>
      <c r="AG43" s="622">
        <f>SUMIF('journal dépenses 2025'!D:D,A43,'journal dépenses 2025'!G:G)</f>
        <v>0</v>
      </c>
      <c r="AH43" s="623">
        <f>SUM(AD43:AG43)</f>
        <v>0</v>
      </c>
      <c r="AI43" s="552">
        <f>U43-AH43</f>
        <v>0</v>
      </c>
      <c r="AJ43" s="539" t="e">
        <f>AH43/U43</f>
        <v>#DIV/0!</v>
      </c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</row>
    <row r="44" spans="1:46" ht="40.5" thickBot="1">
      <c r="A44" s="659">
        <v>63</v>
      </c>
      <c r="B44" s="309" t="s">
        <v>116</v>
      </c>
      <c r="C44" s="674"/>
      <c r="D44" s="677"/>
      <c r="E44" s="672"/>
      <c r="F44" s="673"/>
      <c r="G44" s="701">
        <f>F44*E44</f>
        <v>0</v>
      </c>
      <c r="H44" s="702"/>
      <c r="I44" s="696"/>
      <c r="J44" s="697"/>
      <c r="K44" s="698"/>
      <c r="L44" s="698"/>
      <c r="M44" s="736">
        <f>SUM(I44:L44)</f>
        <v>0</v>
      </c>
      <c r="N44" s="737">
        <f>G44-M44</f>
        <v>0</v>
      </c>
      <c r="O44" s="66"/>
      <c r="P44" s="591">
        <f t="shared" si="1"/>
        <v>63</v>
      </c>
      <c r="Q44" s="69">
        <f t="shared" si="22"/>
        <v>0</v>
      </c>
      <c r="R44" s="62">
        <f t="shared" si="22"/>
        <v>0</v>
      </c>
      <c r="S44" s="100">
        <f t="shared" si="22"/>
        <v>0</v>
      </c>
      <c r="T44" s="101">
        <f>F44/$L$4</f>
        <v>0</v>
      </c>
      <c r="U44" s="104">
        <f>T44*S44</f>
        <v>0</v>
      </c>
      <c r="V44" s="67"/>
      <c r="W44" s="208">
        <f t="shared" si="23"/>
        <v>0</v>
      </c>
      <c r="X44" s="101">
        <f t="shared" si="23"/>
        <v>0</v>
      </c>
      <c r="Y44" s="101">
        <f t="shared" si="23"/>
        <v>0</v>
      </c>
      <c r="Z44" s="209">
        <f t="shared" si="23"/>
        <v>0</v>
      </c>
      <c r="AA44" s="487">
        <f>SUM(W44:Z44)</f>
        <v>0</v>
      </c>
      <c r="AB44" s="293">
        <f>U44-AA44</f>
        <v>0</v>
      </c>
      <c r="AC44" s="226"/>
      <c r="AD44" s="621">
        <f>SUMIF('journal dépenses 2022'!D:D,A44,'journal dépenses 2022'!G:G)</f>
        <v>0</v>
      </c>
      <c r="AE44" s="621">
        <f>SUMIF('journal dépenses 2023'!D:D,A44,'journal dépenses 2023'!G:G)</f>
        <v>0</v>
      </c>
      <c r="AF44" s="621">
        <f>SUMIF('journal dépenses 2024'!D:D,A44,'journal dépenses 2024'!G:G)</f>
        <v>0</v>
      </c>
      <c r="AG44" s="622">
        <f>SUMIF('journal dépenses 2025'!D:D,A44,'journal dépenses 2025'!G:G)</f>
        <v>0</v>
      </c>
      <c r="AH44" s="623">
        <f>SUM(AD44:AG44)</f>
        <v>0</v>
      </c>
      <c r="AI44" s="552">
        <f>U44-AH44</f>
        <v>0</v>
      </c>
      <c r="AJ44" s="556" t="e">
        <f>AH44/U44</f>
        <v>#DIV/0!</v>
      </c>
      <c r="AK44" s="226"/>
      <c r="AL44" s="226"/>
      <c r="AM44" s="226"/>
      <c r="AN44" s="226"/>
      <c r="AO44" s="226"/>
      <c r="AP44" s="226"/>
      <c r="AQ44" s="226"/>
      <c r="AR44" s="226"/>
      <c r="AS44" s="226"/>
      <c r="AT44" s="226"/>
    </row>
    <row r="45" spans="1:46" s="574" customFormat="1" ht="12.75" thickBot="1">
      <c r="A45" s="432" t="s">
        <v>83</v>
      </c>
      <c r="B45" s="433"/>
      <c r="C45" s="717"/>
      <c r="D45" s="718"/>
      <c r="E45" s="718"/>
      <c r="F45" s="719"/>
      <c r="G45" s="720">
        <f aca="true" t="shared" si="24" ref="G45:N45">SUM(G42:G44)</f>
        <v>0</v>
      </c>
      <c r="H45" s="721">
        <f t="shared" si="24"/>
        <v>0</v>
      </c>
      <c r="I45" s="722">
        <f t="shared" si="24"/>
        <v>0</v>
      </c>
      <c r="J45" s="723">
        <f t="shared" si="24"/>
        <v>0</v>
      </c>
      <c r="K45" s="723">
        <f t="shared" si="24"/>
        <v>0</v>
      </c>
      <c r="L45" s="720">
        <f t="shared" si="24"/>
        <v>0</v>
      </c>
      <c r="M45" s="720">
        <f t="shared" si="24"/>
        <v>0</v>
      </c>
      <c r="N45" s="724">
        <f t="shared" si="24"/>
        <v>0</v>
      </c>
      <c r="O45" s="568"/>
      <c r="P45" s="594" t="str">
        <f t="shared" si="1"/>
        <v>Sous total 6 Coûts administratifs</v>
      </c>
      <c r="Q45" s="434"/>
      <c r="R45" s="569"/>
      <c r="S45" s="569"/>
      <c r="T45" s="570"/>
      <c r="U45" s="412">
        <f aca="true" t="shared" si="25" ref="U45:Z45">SUM(U42:U44)</f>
        <v>0</v>
      </c>
      <c r="V45" s="435">
        <f t="shared" si="25"/>
        <v>0</v>
      </c>
      <c r="W45" s="436">
        <f t="shared" si="25"/>
        <v>0</v>
      </c>
      <c r="X45" s="437">
        <f t="shared" si="25"/>
        <v>0</v>
      </c>
      <c r="Y45" s="437">
        <f t="shared" si="25"/>
        <v>0</v>
      </c>
      <c r="Z45" s="438">
        <f t="shared" si="25"/>
        <v>0</v>
      </c>
      <c r="AA45" s="488">
        <f>SUM(W45:Z45)</f>
        <v>0</v>
      </c>
      <c r="AB45" s="413">
        <f t="shared" si="15"/>
        <v>0</v>
      </c>
      <c r="AC45" s="571"/>
      <c r="AD45" s="625">
        <f>SUM(AD42:AD44)</f>
        <v>0</v>
      </c>
      <c r="AE45" s="625">
        <f>SUM(AE42:AE44)</f>
        <v>0</v>
      </c>
      <c r="AF45" s="625">
        <f>SUM(AF42:AF44)</f>
        <v>0</v>
      </c>
      <c r="AG45" s="626">
        <f>SUM(AG42:AG44)</f>
        <v>0</v>
      </c>
      <c r="AH45" s="627">
        <f>SUM(AD45:AG45)</f>
        <v>0</v>
      </c>
      <c r="AI45" s="555">
        <f>SUM(AD45:AH45)</f>
        <v>0</v>
      </c>
      <c r="AJ45" s="573" t="e">
        <f>AH45/U45</f>
        <v>#DIV/0!</v>
      </c>
      <c r="AK45" s="571"/>
      <c r="AL45" s="571"/>
      <c r="AM45" s="571"/>
      <c r="AN45" s="571"/>
      <c r="AO45" s="571"/>
      <c r="AP45" s="571"/>
      <c r="AQ45" s="571"/>
      <c r="AR45" s="571"/>
      <c r="AS45" s="571"/>
      <c r="AT45" s="571"/>
    </row>
    <row r="46" spans="1:46" s="602" customFormat="1" ht="13.5" thickBot="1">
      <c r="A46" s="426" t="s">
        <v>111</v>
      </c>
      <c r="B46" s="427"/>
      <c r="C46" s="750"/>
      <c r="D46" s="751"/>
      <c r="E46" s="752"/>
      <c r="F46" s="753"/>
      <c r="G46" s="754">
        <f>SUM(G45,G40,G35,G28,G22,G18)</f>
        <v>0</v>
      </c>
      <c r="H46" s="755">
        <f>SUM(H45,H40,H35,H28,H22,H18)</f>
        <v>0</v>
      </c>
      <c r="I46" s="756">
        <f>SUM(I45,I40,I35,I28,I22,I18)</f>
        <v>0</v>
      </c>
      <c r="J46" s="757">
        <f>SUM(J45,J40,J35,J28,J22,J18)</f>
        <v>0</v>
      </c>
      <c r="K46" s="757">
        <f>SUM(K45,K40,K35,K28,K22,K18)</f>
        <v>0</v>
      </c>
      <c r="L46" s="754">
        <f>SUM(L45,L40,L35,L28,L22,L18)</f>
        <v>0</v>
      </c>
      <c r="M46" s="754">
        <f>SUM(M45,M40,M35,M28,M22,M18)</f>
        <v>0</v>
      </c>
      <c r="N46" s="758">
        <f>SUM(N45,N40,N35,N28,N22,N18)</f>
        <v>0</v>
      </c>
      <c r="O46" s="596"/>
      <c r="P46" s="595" t="str">
        <f t="shared" si="1"/>
        <v>TOTAL COUTS DU PROJET (1 à 6)</v>
      </c>
      <c r="Q46" s="597"/>
      <c r="R46" s="428"/>
      <c r="S46" s="598"/>
      <c r="T46" s="599"/>
      <c r="U46" s="407">
        <f>SUM(U45,U40,U35,U28,U22,U18)</f>
        <v>0</v>
      </c>
      <c r="V46" s="429">
        <f>SUM(V45,V40,V35,V28,V22,V18)</f>
        <v>0</v>
      </c>
      <c r="W46" s="430">
        <f>SUM(W45,W40,W35,W28,W22,W18)</f>
        <v>0</v>
      </c>
      <c r="X46" s="411">
        <f>SUM(X45,X40,X35,X28,X22,X18)</f>
        <v>0</v>
      </c>
      <c r="Y46" s="411">
        <f>SUM(Y45,Y40,Y35,Y28,Y22,Y18)</f>
        <v>0</v>
      </c>
      <c r="Z46" s="431">
        <f>SUM(Z45,Z40,Z35,Z28,Z22,Z18)</f>
        <v>0</v>
      </c>
      <c r="AA46" s="488">
        <f>SUM(W46:Z46)</f>
        <v>0</v>
      </c>
      <c r="AB46" s="413">
        <f t="shared" si="15"/>
        <v>0</v>
      </c>
      <c r="AC46" s="600"/>
      <c r="AD46" s="634">
        <f>SUM(AD45,AD40,AD35,AD28,AD22,AD18)</f>
        <v>0</v>
      </c>
      <c r="AE46" s="634">
        <f>SUM(AE45,AE40,AE35,AE28,AE22,AE18)</f>
        <v>0</v>
      </c>
      <c r="AF46" s="634">
        <f>SUM(AF45,AF40,AF35,AF28,AF22,AF18)</f>
        <v>0</v>
      </c>
      <c r="AG46" s="635">
        <f>SUM(AG45,AG40,AG35,AG28,AG22,AG18)</f>
        <v>0</v>
      </c>
      <c r="AH46" s="627">
        <f>SUM(AD46:AG46)</f>
        <v>0</v>
      </c>
      <c r="AI46" s="555">
        <f>SUM(AD46:AH46)</f>
        <v>0</v>
      </c>
      <c r="AJ46" s="601" t="e">
        <f>AH46/U46</f>
        <v>#DIV/0!</v>
      </c>
      <c r="AK46" s="600"/>
      <c r="AL46" s="600"/>
      <c r="AM46" s="600"/>
      <c r="AN46" s="600"/>
      <c r="AO46" s="600"/>
      <c r="AP46" s="600"/>
      <c r="AQ46" s="600"/>
      <c r="AR46" s="600"/>
      <c r="AS46" s="600"/>
      <c r="AT46" s="600"/>
    </row>
    <row r="47" spans="1:46" s="364" customFormat="1" ht="12.75" thickBot="1">
      <c r="A47" s="70"/>
      <c r="B47" s="279"/>
      <c r="C47" s="71"/>
      <c r="D47" s="72"/>
      <c r="E47" s="73"/>
      <c r="F47" s="74"/>
      <c r="G47" s="75"/>
      <c r="H47" s="65"/>
      <c r="I47" s="75"/>
      <c r="J47" s="75"/>
      <c r="K47" s="75"/>
      <c r="L47" s="75"/>
      <c r="M47" s="298"/>
      <c r="N47" s="299"/>
      <c r="O47" s="66"/>
      <c r="P47" s="593">
        <f t="shared" si="1"/>
        <v>0</v>
      </c>
      <c r="Q47" s="76"/>
      <c r="R47" s="77"/>
      <c r="S47" s="78"/>
      <c r="T47" s="79"/>
      <c r="U47" s="80"/>
      <c r="V47" s="67"/>
      <c r="W47" s="80"/>
      <c r="X47" s="80"/>
      <c r="Y47" s="80"/>
      <c r="Z47" s="80"/>
      <c r="AA47" s="80"/>
      <c r="AB47" s="300"/>
      <c r="AC47" s="363"/>
      <c r="AD47" s="636"/>
      <c r="AE47" s="636"/>
      <c r="AF47" s="636"/>
      <c r="AG47" s="636"/>
      <c r="AH47" s="636"/>
      <c r="AI47" s="546"/>
      <c r="AJ47" s="542"/>
      <c r="AK47" s="255"/>
      <c r="AL47" s="255"/>
      <c r="AM47" s="363"/>
      <c r="AN47" s="363"/>
      <c r="AO47" s="363"/>
      <c r="AP47" s="363"/>
      <c r="AQ47" s="363"/>
      <c r="AR47" s="363"/>
      <c r="AS47" s="363"/>
      <c r="AT47" s="363"/>
    </row>
    <row r="48" spans="1:46" ht="40.5" customHeight="1" thickBot="1">
      <c r="A48" s="425" t="s">
        <v>66</v>
      </c>
      <c r="B48" s="414"/>
      <c r="C48" s="415"/>
      <c r="D48" s="81" t="s">
        <v>101</v>
      </c>
      <c r="E48" s="81" t="s">
        <v>100</v>
      </c>
      <c r="F48" s="416" t="s">
        <v>26</v>
      </c>
      <c r="G48" s="82" t="s">
        <v>95</v>
      </c>
      <c r="H48" s="83"/>
      <c r="I48" s="648" t="str">
        <f>I7</f>
        <v>Part 2022 (monnaie locale)</v>
      </c>
      <c r="J48" s="649" t="str">
        <f>J7</f>
        <v>Part 2023 (monnaie locale)</v>
      </c>
      <c r="K48" s="651" t="str">
        <f>K7</f>
        <v>Part 2024 (monnaie locale)</v>
      </c>
      <c r="L48" s="650" t="str">
        <f>L7</f>
        <v>Part 2025 (monnaie locale)</v>
      </c>
      <c r="M48" s="647" t="str">
        <f>M7</f>
        <v>Total I à L (monnaie locale)</v>
      </c>
      <c r="N48" s="417" t="s">
        <v>67</v>
      </c>
      <c r="O48" s="418"/>
      <c r="P48" s="565" t="str">
        <f t="shared" si="1"/>
        <v>PLAN DE FINANCEMENT du PROJET</v>
      </c>
      <c r="Q48" s="419"/>
      <c r="R48" s="420" t="s">
        <v>104</v>
      </c>
      <c r="S48" s="420" t="s">
        <v>105</v>
      </c>
      <c r="T48" s="421" t="s">
        <v>26</v>
      </c>
      <c r="U48" s="422" t="s">
        <v>68</v>
      </c>
      <c r="V48" s="423"/>
      <c r="W48" s="306" t="str">
        <f>W7</f>
        <v>Part 2022 (euros)</v>
      </c>
      <c r="X48" s="306" t="str">
        <f>X7</f>
        <v>Part 2023 (euros)</v>
      </c>
      <c r="Y48" s="306" t="str">
        <f>Y7</f>
        <v>Part 2024 (euros)</v>
      </c>
      <c r="Z48" s="306" t="str">
        <f>Z7</f>
        <v>Part 2025 (euros)</v>
      </c>
      <c r="AA48" s="485" t="str">
        <f>AA7</f>
        <v>Total W à Z (euros)</v>
      </c>
      <c r="AB48" s="424" t="s">
        <v>67</v>
      </c>
      <c r="AC48" s="226"/>
      <c r="AD48" s="608" t="str">
        <f>+AD7</f>
        <v>Part 2022</v>
      </c>
      <c r="AE48" s="608" t="str">
        <f>+AE7</f>
        <v>Part 2023</v>
      </c>
      <c r="AF48" s="608" t="str">
        <f>+AF7</f>
        <v>Part 2024</v>
      </c>
      <c r="AG48" s="608" t="str">
        <f>+AG7</f>
        <v>Part 2025</v>
      </c>
      <c r="AH48" s="608" t="s">
        <v>177</v>
      </c>
      <c r="AI48" s="549" t="s">
        <v>178</v>
      </c>
      <c r="AJ48" s="543" t="s">
        <v>179</v>
      </c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</row>
    <row r="49" spans="1:46" ht="12">
      <c r="A49" s="307" t="s">
        <v>109</v>
      </c>
      <c r="B49" s="312"/>
      <c r="C49" s="313"/>
      <c r="D49" s="314" t="s">
        <v>120</v>
      </c>
      <c r="E49" s="315"/>
      <c r="F49" s="316" t="e">
        <f aca="true" t="shared" si="26" ref="F49:F55">G49/$G$56</f>
        <v>#DIV/0!</v>
      </c>
      <c r="G49" s="688"/>
      <c r="H49" s="317"/>
      <c r="I49" s="690"/>
      <c r="J49" s="691"/>
      <c r="K49" s="691"/>
      <c r="L49" s="692"/>
      <c r="M49" s="657">
        <f aca="true" t="shared" si="27" ref="M49:M55">SUM(I49:L49)</f>
        <v>0</v>
      </c>
      <c r="N49" s="653">
        <f>G49-M49</f>
        <v>0</v>
      </c>
      <c r="O49" s="1"/>
      <c r="P49" s="563" t="str">
        <f t="shared" si="1"/>
        <v>Subvention demandée au programme Pafao (maximum 80 % du projet)</v>
      </c>
      <c r="Q49" s="318"/>
      <c r="R49" s="319" t="str">
        <f>D49</f>
        <v>X</v>
      </c>
      <c r="S49" s="320"/>
      <c r="T49" s="321" t="e">
        <f aca="true" t="shared" si="28" ref="T49:T55">U49/$U$56</f>
        <v>#DIV/0!</v>
      </c>
      <c r="U49" s="107">
        <f aca="true" t="shared" si="29" ref="U49:U55">G49/$L$4</f>
        <v>0</v>
      </c>
      <c r="V49" s="322"/>
      <c r="W49" s="323">
        <f aca="true" t="shared" si="30" ref="W49:W55">I49/$L$4</f>
        <v>0</v>
      </c>
      <c r="X49" s="324">
        <f aca="true" t="shared" si="31" ref="X49:X55">J49/$L$4</f>
        <v>0</v>
      </c>
      <c r="Y49" s="324">
        <f aca="true" t="shared" si="32" ref="Y49:Y55">K49/$L$4</f>
        <v>0</v>
      </c>
      <c r="Z49" s="324">
        <f aca="true" t="shared" si="33" ref="Z49:Z55">L49/$L$4</f>
        <v>0</v>
      </c>
      <c r="AA49" s="486">
        <f aca="true" t="shared" si="34" ref="AA49:AA54">SUM(W49:Z49)</f>
        <v>0</v>
      </c>
      <c r="AB49" s="325">
        <f aca="true" t="shared" si="35" ref="AB49:AB55">U49-AA49</f>
        <v>0</v>
      </c>
      <c r="AC49" s="226"/>
      <c r="AD49" s="662" t="e">
        <f>AD$46*$T49</f>
        <v>#DIV/0!</v>
      </c>
      <c r="AE49" s="662" t="e">
        <f>AE$46*$T49</f>
        <v>#DIV/0!</v>
      </c>
      <c r="AF49" s="662" t="e">
        <f>AF$46*$T49</f>
        <v>#DIV/0!</v>
      </c>
      <c r="AG49" s="663" t="e">
        <f>AG$46*$T49</f>
        <v>#DIV/0!</v>
      </c>
      <c r="AH49" s="637" t="e">
        <f aca="true" t="shared" si="36" ref="AH49:AH56">SUM(AD49:AG49)</f>
        <v>#DIV/0!</v>
      </c>
      <c r="AI49" s="560" t="e">
        <f aca="true" t="shared" si="37" ref="AI49:AI55">U49-AH49</f>
        <v>#DIV/0!</v>
      </c>
      <c r="AJ49" s="559" t="e">
        <f aca="true" t="shared" si="38" ref="AJ49:AJ56">AH49/U49</f>
        <v>#DIV/0!</v>
      </c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</row>
    <row r="50" spans="1:46" ht="12">
      <c r="A50" s="679" t="s">
        <v>69</v>
      </c>
      <c r="B50" s="681"/>
      <c r="C50" s="682"/>
      <c r="D50" s="683"/>
      <c r="E50" s="684"/>
      <c r="F50" s="177" t="e">
        <f t="shared" si="26"/>
        <v>#DIV/0!</v>
      </c>
      <c r="G50" s="689"/>
      <c r="H50" s="65"/>
      <c r="I50" s="693"/>
      <c r="J50" s="694"/>
      <c r="K50" s="694"/>
      <c r="L50" s="695"/>
      <c r="M50" s="655">
        <f t="shared" si="27"/>
        <v>0</v>
      </c>
      <c r="N50" s="653">
        <f aca="true" t="shared" si="39" ref="N50:N55">G50-M50</f>
        <v>0</v>
      </c>
      <c r="O50" s="66"/>
      <c r="P50" s="563" t="str">
        <f t="shared" si="1"/>
        <v>Autres bailleurs (nommer, cocher demandé ou acquis)</v>
      </c>
      <c r="Q50" s="326">
        <f aca="true" t="shared" si="40" ref="Q50:Q55">C50</f>
        <v>0</v>
      </c>
      <c r="R50" s="84">
        <f aca="true" t="shared" si="41" ref="R50:S55">D50</f>
        <v>0</v>
      </c>
      <c r="S50" s="84">
        <f t="shared" si="41"/>
        <v>0</v>
      </c>
      <c r="T50" s="106" t="e">
        <f t="shared" si="28"/>
        <v>#DIV/0!</v>
      </c>
      <c r="U50" s="107">
        <f t="shared" si="29"/>
        <v>0</v>
      </c>
      <c r="V50" s="67"/>
      <c r="W50" s="208">
        <f t="shared" si="30"/>
        <v>0</v>
      </c>
      <c r="X50" s="101">
        <f t="shared" si="31"/>
        <v>0</v>
      </c>
      <c r="Y50" s="101">
        <f t="shared" si="32"/>
        <v>0</v>
      </c>
      <c r="Z50" s="101">
        <f t="shared" si="33"/>
        <v>0</v>
      </c>
      <c r="AA50" s="487">
        <f t="shared" si="34"/>
        <v>0</v>
      </c>
      <c r="AB50" s="293">
        <f t="shared" si="35"/>
        <v>0</v>
      </c>
      <c r="AC50" s="226"/>
      <c r="AD50" s="664" t="e">
        <f aca="true" t="shared" si="42" ref="AD50:AG55">AD$46*$T50</f>
        <v>#DIV/0!</v>
      </c>
      <c r="AE50" s="664" t="e">
        <f t="shared" si="42"/>
        <v>#DIV/0!</v>
      </c>
      <c r="AF50" s="664" t="e">
        <f t="shared" si="42"/>
        <v>#DIV/0!</v>
      </c>
      <c r="AG50" s="665" t="e">
        <f t="shared" si="42"/>
        <v>#DIV/0!</v>
      </c>
      <c r="AH50" s="638" t="e">
        <f t="shared" si="36"/>
        <v>#DIV/0!</v>
      </c>
      <c r="AI50" s="560" t="e">
        <f t="shared" si="37"/>
        <v>#DIV/0!</v>
      </c>
      <c r="AJ50" s="539" t="e">
        <f t="shared" si="38"/>
        <v>#DIV/0!</v>
      </c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</row>
    <row r="51" spans="1:46" ht="12.75" customHeight="1">
      <c r="A51" s="679" t="s">
        <v>69</v>
      </c>
      <c r="B51" s="681"/>
      <c r="C51" s="682"/>
      <c r="D51" s="683"/>
      <c r="E51" s="684"/>
      <c r="F51" s="177" t="e">
        <f t="shared" si="26"/>
        <v>#DIV/0!</v>
      </c>
      <c r="G51" s="689"/>
      <c r="H51" s="65"/>
      <c r="I51" s="693"/>
      <c r="J51" s="694"/>
      <c r="K51" s="694"/>
      <c r="L51" s="695"/>
      <c r="M51" s="655">
        <f t="shared" si="27"/>
        <v>0</v>
      </c>
      <c r="N51" s="653">
        <f t="shared" si="39"/>
        <v>0</v>
      </c>
      <c r="O51" s="66"/>
      <c r="P51" s="563" t="str">
        <f t="shared" si="1"/>
        <v>Autres bailleurs (nommer, cocher demandé ou acquis)</v>
      </c>
      <c r="Q51" s="326">
        <f t="shared" si="40"/>
        <v>0</v>
      </c>
      <c r="R51" s="84">
        <f t="shared" si="41"/>
        <v>0</v>
      </c>
      <c r="S51" s="84">
        <f t="shared" si="41"/>
        <v>0</v>
      </c>
      <c r="T51" s="106" t="e">
        <f t="shared" si="28"/>
        <v>#DIV/0!</v>
      </c>
      <c r="U51" s="107">
        <f t="shared" si="29"/>
        <v>0</v>
      </c>
      <c r="V51" s="67"/>
      <c r="W51" s="208">
        <f t="shared" si="30"/>
        <v>0</v>
      </c>
      <c r="X51" s="101">
        <f t="shared" si="31"/>
        <v>0</v>
      </c>
      <c r="Y51" s="101">
        <f t="shared" si="32"/>
        <v>0</v>
      </c>
      <c r="Z51" s="101">
        <f t="shared" si="33"/>
        <v>0</v>
      </c>
      <c r="AA51" s="487">
        <f t="shared" si="34"/>
        <v>0</v>
      </c>
      <c r="AB51" s="293">
        <f t="shared" si="35"/>
        <v>0</v>
      </c>
      <c r="AC51" s="226"/>
      <c r="AD51" s="664" t="e">
        <f t="shared" si="42"/>
        <v>#DIV/0!</v>
      </c>
      <c r="AE51" s="664" t="e">
        <f t="shared" si="42"/>
        <v>#DIV/0!</v>
      </c>
      <c r="AF51" s="664" t="e">
        <f t="shared" si="42"/>
        <v>#DIV/0!</v>
      </c>
      <c r="AG51" s="665" t="e">
        <f t="shared" si="42"/>
        <v>#DIV/0!</v>
      </c>
      <c r="AH51" s="638" t="e">
        <f t="shared" si="36"/>
        <v>#DIV/0!</v>
      </c>
      <c r="AI51" s="560" t="e">
        <f t="shared" si="37"/>
        <v>#DIV/0!</v>
      </c>
      <c r="AJ51" s="539" t="e">
        <f t="shared" si="38"/>
        <v>#DIV/0!</v>
      </c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</row>
    <row r="52" spans="1:46" ht="12.75" customHeight="1">
      <c r="A52" s="679" t="s">
        <v>69</v>
      </c>
      <c r="B52" s="681"/>
      <c r="C52" s="682"/>
      <c r="D52" s="683"/>
      <c r="E52" s="684"/>
      <c r="F52" s="177" t="e">
        <f t="shared" si="26"/>
        <v>#DIV/0!</v>
      </c>
      <c r="G52" s="689"/>
      <c r="H52" s="65"/>
      <c r="I52" s="693"/>
      <c r="J52" s="694"/>
      <c r="K52" s="694"/>
      <c r="L52" s="695"/>
      <c r="M52" s="655">
        <f t="shared" si="27"/>
        <v>0</v>
      </c>
      <c r="N52" s="653">
        <f t="shared" si="39"/>
        <v>0</v>
      </c>
      <c r="O52" s="66"/>
      <c r="P52" s="563" t="str">
        <f t="shared" si="1"/>
        <v>Autres bailleurs (nommer, cocher demandé ou acquis)</v>
      </c>
      <c r="Q52" s="326">
        <f t="shared" si="40"/>
        <v>0</v>
      </c>
      <c r="R52" s="84">
        <f t="shared" si="41"/>
        <v>0</v>
      </c>
      <c r="S52" s="84">
        <f t="shared" si="41"/>
        <v>0</v>
      </c>
      <c r="T52" s="106" t="e">
        <f t="shared" si="28"/>
        <v>#DIV/0!</v>
      </c>
      <c r="U52" s="107">
        <f t="shared" si="29"/>
        <v>0</v>
      </c>
      <c r="V52" s="67"/>
      <c r="W52" s="208">
        <f t="shared" si="30"/>
        <v>0</v>
      </c>
      <c r="X52" s="101">
        <f t="shared" si="31"/>
        <v>0</v>
      </c>
      <c r="Y52" s="101">
        <f t="shared" si="32"/>
        <v>0</v>
      </c>
      <c r="Z52" s="101">
        <f t="shared" si="33"/>
        <v>0</v>
      </c>
      <c r="AA52" s="487">
        <f t="shared" si="34"/>
        <v>0</v>
      </c>
      <c r="AB52" s="293">
        <f t="shared" si="35"/>
        <v>0</v>
      </c>
      <c r="AC52" s="226"/>
      <c r="AD52" s="664" t="e">
        <f t="shared" si="42"/>
        <v>#DIV/0!</v>
      </c>
      <c r="AE52" s="664" t="e">
        <f t="shared" si="42"/>
        <v>#DIV/0!</v>
      </c>
      <c r="AF52" s="664" t="e">
        <f t="shared" si="42"/>
        <v>#DIV/0!</v>
      </c>
      <c r="AG52" s="665" t="e">
        <f t="shared" si="42"/>
        <v>#DIV/0!</v>
      </c>
      <c r="AH52" s="638" t="e">
        <f t="shared" si="36"/>
        <v>#DIV/0!</v>
      </c>
      <c r="AI52" s="560" t="e">
        <f t="shared" si="37"/>
        <v>#DIV/0!</v>
      </c>
      <c r="AJ52" s="539" t="e">
        <f t="shared" si="38"/>
        <v>#DIV/0!</v>
      </c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</row>
    <row r="53" spans="1:46" ht="12.75" customHeight="1">
      <c r="A53" s="679" t="s">
        <v>69</v>
      </c>
      <c r="B53" s="681"/>
      <c r="C53" s="682"/>
      <c r="D53" s="683"/>
      <c r="E53" s="684"/>
      <c r="F53" s="177" t="e">
        <f t="shared" si="26"/>
        <v>#DIV/0!</v>
      </c>
      <c r="G53" s="689"/>
      <c r="H53" s="65"/>
      <c r="I53" s="693"/>
      <c r="J53" s="694"/>
      <c r="K53" s="694"/>
      <c r="L53" s="695"/>
      <c r="M53" s="655">
        <f t="shared" si="27"/>
        <v>0</v>
      </c>
      <c r="N53" s="653">
        <f t="shared" si="39"/>
        <v>0</v>
      </c>
      <c r="O53" s="66"/>
      <c r="P53" s="563" t="str">
        <f t="shared" si="1"/>
        <v>Autres bailleurs (nommer, cocher demandé ou acquis)</v>
      </c>
      <c r="Q53" s="326">
        <f t="shared" si="40"/>
        <v>0</v>
      </c>
      <c r="R53" s="84">
        <f t="shared" si="41"/>
        <v>0</v>
      </c>
      <c r="S53" s="84">
        <f t="shared" si="41"/>
        <v>0</v>
      </c>
      <c r="T53" s="106" t="e">
        <f t="shared" si="28"/>
        <v>#DIV/0!</v>
      </c>
      <c r="U53" s="107">
        <f t="shared" si="29"/>
        <v>0</v>
      </c>
      <c r="V53" s="67"/>
      <c r="W53" s="208">
        <f t="shared" si="30"/>
        <v>0</v>
      </c>
      <c r="X53" s="101">
        <f t="shared" si="31"/>
        <v>0</v>
      </c>
      <c r="Y53" s="101">
        <f t="shared" si="32"/>
        <v>0</v>
      </c>
      <c r="Z53" s="101">
        <f t="shared" si="33"/>
        <v>0</v>
      </c>
      <c r="AA53" s="487">
        <f t="shared" si="34"/>
        <v>0</v>
      </c>
      <c r="AB53" s="293">
        <f t="shared" si="35"/>
        <v>0</v>
      </c>
      <c r="AC53" s="226"/>
      <c r="AD53" s="664" t="e">
        <f t="shared" si="42"/>
        <v>#DIV/0!</v>
      </c>
      <c r="AE53" s="664" t="e">
        <f t="shared" si="42"/>
        <v>#DIV/0!</v>
      </c>
      <c r="AF53" s="664" t="e">
        <f t="shared" si="42"/>
        <v>#DIV/0!</v>
      </c>
      <c r="AG53" s="665" t="e">
        <f t="shared" si="42"/>
        <v>#DIV/0!</v>
      </c>
      <c r="AH53" s="638" t="e">
        <f t="shared" si="36"/>
        <v>#DIV/0!</v>
      </c>
      <c r="AI53" s="560" t="e">
        <f t="shared" si="37"/>
        <v>#DIV/0!</v>
      </c>
      <c r="AJ53" s="539" t="e">
        <f t="shared" si="38"/>
        <v>#DIV/0!</v>
      </c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</row>
    <row r="54" spans="1:46" ht="12.75" customHeight="1">
      <c r="A54" s="679" t="s">
        <v>70</v>
      </c>
      <c r="B54" s="681"/>
      <c r="C54" s="682"/>
      <c r="D54" s="683"/>
      <c r="E54" s="684"/>
      <c r="F54" s="177" t="e">
        <f t="shared" si="26"/>
        <v>#DIV/0!</v>
      </c>
      <c r="G54" s="689"/>
      <c r="H54" s="65"/>
      <c r="I54" s="693"/>
      <c r="J54" s="694"/>
      <c r="K54" s="694"/>
      <c r="L54" s="695"/>
      <c r="M54" s="655">
        <f t="shared" si="27"/>
        <v>0</v>
      </c>
      <c r="N54" s="653">
        <f t="shared" si="39"/>
        <v>0</v>
      </c>
      <c r="O54" s="66"/>
      <c r="P54" s="563" t="str">
        <f t="shared" si="1"/>
        <v>Fonds propres apportés par les partenaires du projet </v>
      </c>
      <c r="Q54" s="326">
        <f t="shared" si="40"/>
        <v>0</v>
      </c>
      <c r="R54" s="84">
        <f t="shared" si="41"/>
        <v>0</v>
      </c>
      <c r="S54" s="84">
        <f t="shared" si="41"/>
        <v>0</v>
      </c>
      <c r="T54" s="106" t="e">
        <f t="shared" si="28"/>
        <v>#DIV/0!</v>
      </c>
      <c r="U54" s="107">
        <f t="shared" si="29"/>
        <v>0</v>
      </c>
      <c r="V54" s="67"/>
      <c r="W54" s="208">
        <f t="shared" si="30"/>
        <v>0</v>
      </c>
      <c r="X54" s="101">
        <f t="shared" si="31"/>
        <v>0</v>
      </c>
      <c r="Y54" s="101">
        <f t="shared" si="32"/>
        <v>0</v>
      </c>
      <c r="Z54" s="101">
        <f t="shared" si="33"/>
        <v>0</v>
      </c>
      <c r="AA54" s="487">
        <f t="shared" si="34"/>
        <v>0</v>
      </c>
      <c r="AB54" s="293">
        <f t="shared" si="35"/>
        <v>0</v>
      </c>
      <c r="AC54" s="226"/>
      <c r="AD54" s="664" t="e">
        <f t="shared" si="42"/>
        <v>#DIV/0!</v>
      </c>
      <c r="AE54" s="664" t="e">
        <f t="shared" si="42"/>
        <v>#DIV/0!</v>
      </c>
      <c r="AF54" s="664" t="e">
        <f t="shared" si="42"/>
        <v>#DIV/0!</v>
      </c>
      <c r="AG54" s="665" t="e">
        <f t="shared" si="42"/>
        <v>#DIV/0!</v>
      </c>
      <c r="AH54" s="638" t="e">
        <f t="shared" si="36"/>
        <v>#DIV/0!</v>
      </c>
      <c r="AI54" s="560" t="e">
        <f t="shared" si="37"/>
        <v>#DIV/0!</v>
      </c>
      <c r="AJ54" s="539" t="e">
        <f t="shared" si="38"/>
        <v>#DIV/0!</v>
      </c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</row>
    <row r="55" spans="1:46" ht="13.5" customHeight="1" thickBot="1">
      <c r="A55" s="680" t="s">
        <v>70</v>
      </c>
      <c r="B55" s="685"/>
      <c r="C55" s="686"/>
      <c r="D55" s="683"/>
      <c r="E55" s="687"/>
      <c r="F55" s="85" t="e">
        <f t="shared" si="26"/>
        <v>#DIV/0!</v>
      </c>
      <c r="G55" s="689"/>
      <c r="H55" s="65"/>
      <c r="I55" s="693"/>
      <c r="J55" s="694"/>
      <c r="K55" s="694"/>
      <c r="L55" s="695"/>
      <c r="M55" s="655">
        <f t="shared" si="27"/>
        <v>0</v>
      </c>
      <c r="N55" s="653">
        <f t="shared" si="39"/>
        <v>0</v>
      </c>
      <c r="O55" s="66"/>
      <c r="P55" s="591" t="str">
        <f t="shared" si="1"/>
        <v>Fonds propres apportés par les partenaires du projet </v>
      </c>
      <c r="Q55" s="326">
        <f t="shared" si="40"/>
        <v>0</v>
      </c>
      <c r="R55" s="84">
        <f t="shared" si="41"/>
        <v>0</v>
      </c>
      <c r="S55" s="84">
        <f t="shared" si="41"/>
        <v>0</v>
      </c>
      <c r="T55" s="106" t="e">
        <f t="shared" si="28"/>
        <v>#DIV/0!</v>
      </c>
      <c r="U55" s="107">
        <f t="shared" si="29"/>
        <v>0</v>
      </c>
      <c r="V55" s="67"/>
      <c r="W55" s="208">
        <f t="shared" si="30"/>
        <v>0</v>
      </c>
      <c r="X55" s="210">
        <f t="shared" si="31"/>
        <v>0</v>
      </c>
      <c r="Y55" s="210">
        <f t="shared" si="32"/>
        <v>0</v>
      </c>
      <c r="Z55" s="210">
        <f t="shared" si="33"/>
        <v>0</v>
      </c>
      <c r="AA55" s="487">
        <f>SUM(W55:Z55)</f>
        <v>0</v>
      </c>
      <c r="AB55" s="294">
        <f t="shared" si="35"/>
        <v>0</v>
      </c>
      <c r="AC55" s="226"/>
      <c r="AD55" s="666" t="e">
        <f t="shared" si="42"/>
        <v>#DIV/0!</v>
      </c>
      <c r="AE55" s="666" t="e">
        <f t="shared" si="42"/>
        <v>#DIV/0!</v>
      </c>
      <c r="AF55" s="666" t="e">
        <f t="shared" si="42"/>
        <v>#DIV/0!</v>
      </c>
      <c r="AG55" s="667" t="e">
        <f t="shared" si="42"/>
        <v>#DIV/0!</v>
      </c>
      <c r="AH55" s="641" t="e">
        <f t="shared" si="36"/>
        <v>#DIV/0!</v>
      </c>
      <c r="AI55" s="560" t="e">
        <f t="shared" si="37"/>
        <v>#DIV/0!</v>
      </c>
      <c r="AJ55" s="556" t="e">
        <f t="shared" si="38"/>
        <v>#DIV/0!</v>
      </c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</row>
    <row r="56" spans="1:46" s="362" customFormat="1" ht="13.5" thickBot="1">
      <c r="A56" s="395" t="s">
        <v>14</v>
      </c>
      <c r="B56" s="396"/>
      <c r="C56" s="396"/>
      <c r="D56" s="396"/>
      <c r="E56" s="397"/>
      <c r="F56" s="398" t="e">
        <f>SUM(F49:F55)</f>
        <v>#DIV/0!</v>
      </c>
      <c r="G56" s="399">
        <f>SUM(G49:G55)</f>
        <v>0</v>
      </c>
      <c r="H56" s="400"/>
      <c r="I56" s="401">
        <f aca="true" t="shared" si="43" ref="I56:N56">SUM(I49:I55)</f>
        <v>0</v>
      </c>
      <c r="J56" s="402">
        <f t="shared" si="43"/>
        <v>0</v>
      </c>
      <c r="K56" s="402">
        <f t="shared" si="43"/>
        <v>0</v>
      </c>
      <c r="L56" s="652">
        <f t="shared" si="43"/>
        <v>0</v>
      </c>
      <c r="M56" s="656">
        <f>SUM(M49:M55)</f>
        <v>0</v>
      </c>
      <c r="N56" s="654">
        <f t="shared" si="43"/>
        <v>0</v>
      </c>
      <c r="O56" s="403"/>
      <c r="P56" s="592" t="str">
        <f t="shared" si="1"/>
        <v>TOTAL DES RESSOURCES</v>
      </c>
      <c r="Q56" s="404"/>
      <c r="R56" s="404"/>
      <c r="S56" s="405"/>
      <c r="T56" s="406" t="e">
        <f>SUM(T49:T55)</f>
        <v>#DIV/0!</v>
      </c>
      <c r="U56" s="407">
        <f>SUM(U49:U55)</f>
        <v>0</v>
      </c>
      <c r="V56" s="408"/>
      <c r="W56" s="409">
        <f>SUM(W49:W55)</f>
        <v>0</v>
      </c>
      <c r="X56" s="410">
        <f>SUM(X49:X55)</f>
        <v>0</v>
      </c>
      <c r="Y56" s="411">
        <f>SUM(Y49:Y55)</f>
        <v>0</v>
      </c>
      <c r="Z56" s="411">
        <f>SUM(Z49:Z55)</f>
        <v>0</v>
      </c>
      <c r="AA56" s="488">
        <f>SUM(W56:Z56)</f>
        <v>0</v>
      </c>
      <c r="AB56" s="413">
        <f>U56-AA56</f>
        <v>0</v>
      </c>
      <c r="AC56" s="361"/>
      <c r="AD56" s="639" t="e">
        <f>SUM(AD49:AD55)</f>
        <v>#DIV/0!</v>
      </c>
      <c r="AE56" s="639" t="e">
        <f>SUM(AE49:AE55)</f>
        <v>#DIV/0!</v>
      </c>
      <c r="AF56" s="639" t="e">
        <f>SUM(AF49:AF55)</f>
        <v>#DIV/0!</v>
      </c>
      <c r="AG56" s="640" t="e">
        <f>SUM(AG49:AG55)</f>
        <v>#DIV/0!</v>
      </c>
      <c r="AH56" s="645" t="e">
        <f t="shared" si="36"/>
        <v>#DIV/0!</v>
      </c>
      <c r="AI56" s="646" t="e">
        <f>SUM(AI49:AI55)</f>
        <v>#DIV/0!</v>
      </c>
      <c r="AJ56" s="562" t="e">
        <f t="shared" si="38"/>
        <v>#DIV/0!</v>
      </c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</row>
    <row r="57" spans="1:46" s="364" customFormat="1" ht="11.25" customHeight="1" thickBot="1">
      <c r="A57" s="66"/>
      <c r="B57" s="280"/>
      <c r="C57" s="2"/>
      <c r="D57" s="365"/>
      <c r="E57" s="301"/>
      <c r="F57" s="86"/>
      <c r="G57" s="87"/>
      <c r="H57" s="65"/>
      <c r="I57" s="302"/>
      <c r="J57" s="302"/>
      <c r="K57" s="302"/>
      <c r="L57" s="302"/>
      <c r="M57" s="302"/>
      <c r="N57" s="303"/>
      <c r="O57" s="303"/>
      <c r="P57" s="590"/>
      <c r="Q57" s="88"/>
      <c r="R57" s="366"/>
      <c r="S57" s="304"/>
      <c r="T57" s="89"/>
      <c r="U57" s="90"/>
      <c r="V57" s="67"/>
      <c r="W57" s="90"/>
      <c r="X57" s="90"/>
      <c r="Y57" s="90"/>
      <c r="Z57" s="90"/>
      <c r="AA57" s="90"/>
      <c r="AB57" s="305"/>
      <c r="AC57" s="363"/>
      <c r="AD57" s="606"/>
      <c r="AE57" s="606"/>
      <c r="AF57" s="606"/>
      <c r="AG57" s="606"/>
      <c r="AH57" s="607"/>
      <c r="AI57" s="547"/>
      <c r="AJ57" s="95"/>
      <c r="AK57" s="95"/>
      <c r="AL57" s="363"/>
      <c r="AM57" s="363"/>
      <c r="AN57" s="363"/>
      <c r="AO57" s="363"/>
      <c r="AP57" s="363"/>
      <c r="AQ57" s="363"/>
      <c r="AR57" s="363"/>
      <c r="AS57" s="363"/>
      <c r="AT57" s="363"/>
    </row>
    <row r="58" spans="1:46" s="368" customFormat="1" ht="12" thickBot="1">
      <c r="A58" s="378" t="s">
        <v>112</v>
      </c>
      <c r="B58" s="379"/>
      <c r="C58" s="379"/>
      <c r="D58" s="379"/>
      <c r="E58" s="379"/>
      <c r="F58" s="380"/>
      <c r="G58" s="381">
        <f>+G56-G46</f>
        <v>0</v>
      </c>
      <c r="H58" s="382"/>
      <c r="I58" s="383">
        <f aca="true" t="shared" si="44" ref="I58:N58">+I56-I46</f>
        <v>0</v>
      </c>
      <c r="J58" s="384">
        <f t="shared" si="44"/>
        <v>0</v>
      </c>
      <c r="K58" s="384">
        <f t="shared" si="44"/>
        <v>0</v>
      </c>
      <c r="L58" s="385">
        <f t="shared" si="44"/>
        <v>0</v>
      </c>
      <c r="M58" s="386">
        <f t="shared" si="44"/>
        <v>0</v>
      </c>
      <c r="N58" s="381">
        <f t="shared" si="44"/>
        <v>0</v>
      </c>
      <c r="O58" s="382"/>
      <c r="P58" s="593" t="str">
        <f t="shared" si="1"/>
        <v>Vérification (différence entre total coûts et total ressources doit être égal à zéro)</v>
      </c>
      <c r="Q58" s="387"/>
      <c r="R58" s="387"/>
      <c r="S58" s="387"/>
      <c r="T58" s="388"/>
      <c r="U58" s="389">
        <f>+U56-U46</f>
        <v>0</v>
      </c>
      <c r="V58" s="390"/>
      <c r="W58" s="391">
        <f aca="true" t="shared" si="45" ref="W58:AB58">+W56-W46</f>
        <v>0</v>
      </c>
      <c r="X58" s="392">
        <f t="shared" si="45"/>
        <v>0</v>
      </c>
      <c r="Y58" s="393">
        <f t="shared" si="45"/>
        <v>0</v>
      </c>
      <c r="Z58" s="393">
        <f t="shared" si="45"/>
        <v>0</v>
      </c>
      <c r="AA58" s="389">
        <f t="shared" si="45"/>
        <v>0</v>
      </c>
      <c r="AB58" s="394">
        <f t="shared" si="45"/>
        <v>0</v>
      </c>
      <c r="AC58" s="367"/>
      <c r="AD58" s="642" t="e">
        <f>+AD56-AD46</f>
        <v>#DIV/0!</v>
      </c>
      <c r="AE58" s="642" t="e">
        <f>+AE56-AE46</f>
        <v>#DIV/0!</v>
      </c>
      <c r="AF58" s="642" t="e">
        <f>+AF56-AF46</f>
        <v>#DIV/0!</v>
      </c>
      <c r="AG58" s="643" t="e">
        <f>+AG56-AG46</f>
        <v>#DIV/0!</v>
      </c>
      <c r="AH58" s="644" t="e">
        <f>SUM(AD58:AG58)</f>
        <v>#DIV/0!</v>
      </c>
      <c r="AI58" s="561" t="e">
        <f>+#REF!-#REF!</f>
        <v>#REF!</v>
      </c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</row>
    <row r="59" spans="1:46" ht="12" thickBot="1">
      <c r="A59" s="226"/>
      <c r="B59" s="439"/>
      <c r="C59" s="226"/>
      <c r="D59" s="226"/>
      <c r="E59" s="226"/>
      <c r="F59" s="440"/>
      <c r="G59" s="440"/>
      <c r="H59" s="441"/>
      <c r="I59" s="440"/>
      <c r="J59" s="440"/>
      <c r="K59" s="440"/>
      <c r="L59" s="440"/>
      <c r="M59" s="440"/>
      <c r="N59" s="442"/>
      <c r="O59" s="443"/>
      <c r="P59" s="444"/>
      <c r="Q59" s="226"/>
      <c r="R59" s="226"/>
      <c r="S59" s="226"/>
      <c r="T59" s="226"/>
      <c r="U59" s="226"/>
      <c r="V59" s="363"/>
      <c r="W59" s="226"/>
      <c r="X59" s="226"/>
      <c r="Y59" s="226"/>
      <c r="Z59" s="226"/>
      <c r="AA59" s="226"/>
      <c r="AB59" s="367"/>
      <c r="AC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</row>
    <row r="60" spans="1:43" ht="15.75" thickBot="1">
      <c r="A60" s="226"/>
      <c r="B60" s="439"/>
      <c r="C60" s="226"/>
      <c r="D60" s="922" t="s">
        <v>193</v>
      </c>
      <c r="E60" s="923"/>
      <c r="F60" s="923"/>
      <c r="G60" s="923"/>
      <c r="H60" s="923"/>
      <c r="I60" s="923"/>
      <c r="J60" s="923"/>
      <c r="K60" s="923"/>
      <c r="L60" s="924"/>
      <c r="M60" s="896"/>
      <c r="N60" s="896"/>
      <c r="O60" s="896"/>
      <c r="P60" s="913" t="s">
        <v>194</v>
      </c>
      <c r="Q60" s="914"/>
      <c r="R60" s="914"/>
      <c r="S60" s="914"/>
      <c r="T60" s="915"/>
      <c r="U60" s="363"/>
      <c r="V60" s="363"/>
      <c r="W60" s="226"/>
      <c r="X60" s="226"/>
      <c r="Y60" s="226"/>
      <c r="Z60" s="226"/>
      <c r="AA60" s="226"/>
      <c r="AB60" s="367"/>
      <c r="AC60" s="226"/>
      <c r="AK60" s="226"/>
      <c r="AL60" s="226"/>
      <c r="AM60" s="226"/>
      <c r="AN60" s="226"/>
      <c r="AO60" s="226"/>
      <c r="AP60" s="226"/>
      <c r="AQ60" s="226"/>
    </row>
    <row r="61" spans="1:43" ht="76.5" customHeight="1">
      <c r="A61" s="226"/>
      <c r="B61" s="439"/>
      <c r="C61" s="226"/>
      <c r="D61" s="925" t="s">
        <v>196</v>
      </c>
      <c r="E61" s="926"/>
      <c r="F61" s="926"/>
      <c r="G61" s="894"/>
      <c r="H61" s="916" t="s">
        <v>192</v>
      </c>
      <c r="I61" s="917"/>
      <c r="J61" s="917"/>
      <c r="K61" s="918"/>
      <c r="L61" s="673"/>
      <c r="M61" s="896"/>
      <c r="N61" s="896"/>
      <c r="O61" s="222"/>
      <c r="P61" s="916" t="s">
        <v>191</v>
      </c>
      <c r="Q61" s="917"/>
      <c r="R61" s="917"/>
      <c r="S61" s="918"/>
      <c r="T61" s="898">
        <f>L61/$L$4</f>
        <v>0</v>
      </c>
      <c r="U61" s="363"/>
      <c r="V61" s="363"/>
      <c r="W61" s="226"/>
      <c r="X61" s="226"/>
      <c r="Y61" s="226"/>
      <c r="Z61" s="226"/>
      <c r="AA61" s="226"/>
      <c r="AB61" s="367"/>
      <c r="AC61" s="226"/>
      <c r="AK61" s="226"/>
      <c r="AL61" s="226"/>
      <c r="AM61" s="226"/>
      <c r="AN61" s="226"/>
      <c r="AO61" s="226"/>
      <c r="AP61" s="226"/>
      <c r="AQ61" s="226"/>
    </row>
    <row r="62" spans="1:43" ht="51" customHeight="1">
      <c r="A62" s="226"/>
      <c r="B62" s="439"/>
      <c r="C62" s="226"/>
      <c r="D62" s="927" t="s">
        <v>195</v>
      </c>
      <c r="E62" s="928"/>
      <c r="F62" s="928"/>
      <c r="G62" s="928"/>
      <c r="H62" s="928"/>
      <c r="I62" s="928"/>
      <c r="J62" s="928"/>
      <c r="K62" s="929"/>
      <c r="L62" s="673"/>
      <c r="M62" s="896"/>
      <c r="N62" s="896"/>
      <c r="O62" s="222"/>
      <c r="P62" s="919" t="s">
        <v>197</v>
      </c>
      <c r="Q62" s="920"/>
      <c r="R62" s="920"/>
      <c r="S62" s="921"/>
      <c r="T62" s="899">
        <f>L62/$L$4</f>
        <v>0</v>
      </c>
      <c r="U62" s="895"/>
      <c r="V62" s="363"/>
      <c r="W62" s="226"/>
      <c r="X62" s="226"/>
      <c r="Y62" s="226"/>
      <c r="Z62" s="226"/>
      <c r="AA62" s="226"/>
      <c r="AB62" s="367"/>
      <c r="AC62" s="226"/>
      <c r="AK62" s="226"/>
      <c r="AL62" s="226"/>
      <c r="AM62" s="226"/>
      <c r="AN62" s="226"/>
      <c r="AO62" s="226"/>
      <c r="AP62" s="226"/>
      <c r="AQ62" s="226"/>
    </row>
    <row r="63" spans="1:43" ht="11.25">
      <c r="A63" s="226"/>
      <c r="B63" s="439"/>
      <c r="C63" s="226"/>
      <c r="D63" s="226"/>
      <c r="E63" s="226"/>
      <c r="F63" s="440"/>
      <c r="G63" s="440"/>
      <c r="H63" s="441"/>
      <c r="I63" s="440"/>
      <c r="J63" s="440"/>
      <c r="K63" s="440"/>
      <c r="L63" s="440"/>
      <c r="M63" s="440"/>
      <c r="N63" s="442"/>
      <c r="O63" s="443"/>
      <c r="P63" s="444"/>
      <c r="Q63" s="226"/>
      <c r="R63" s="226"/>
      <c r="S63" s="226"/>
      <c r="T63" s="226"/>
      <c r="U63" s="226"/>
      <c r="V63" s="363"/>
      <c r="W63" s="226"/>
      <c r="X63" s="226"/>
      <c r="Y63" s="226"/>
      <c r="Z63" s="226"/>
      <c r="AA63" s="226"/>
      <c r="AB63" s="367"/>
      <c r="AC63" s="226"/>
      <c r="AK63" s="226"/>
      <c r="AL63" s="226"/>
      <c r="AM63" s="226"/>
      <c r="AN63" s="226"/>
      <c r="AO63" s="226"/>
      <c r="AP63" s="226"/>
      <c r="AQ63" s="226"/>
    </row>
    <row r="64" spans="1:43" ht="11.25">
      <c r="A64" s="226"/>
      <c r="B64" s="439"/>
      <c r="C64" s="226"/>
      <c r="D64" s="226"/>
      <c r="E64" s="226"/>
      <c r="F64" s="440"/>
      <c r="G64" s="440"/>
      <c r="H64" s="441"/>
      <c r="I64" s="440"/>
      <c r="J64" s="440"/>
      <c r="K64" s="440"/>
      <c r="L64" s="440"/>
      <c r="M64" s="440"/>
      <c r="N64" s="442"/>
      <c r="O64" s="443"/>
      <c r="P64" s="444"/>
      <c r="Q64" s="226"/>
      <c r="R64" s="226"/>
      <c r="S64" s="226"/>
      <c r="T64" s="226"/>
      <c r="U64" s="226"/>
      <c r="V64" s="363"/>
      <c r="W64" s="226"/>
      <c r="X64" s="226"/>
      <c r="Y64" s="226"/>
      <c r="Z64" s="226"/>
      <c r="AA64" s="226"/>
      <c r="AB64" s="367"/>
      <c r="AC64" s="226"/>
      <c r="AK64" s="226"/>
      <c r="AL64" s="226"/>
      <c r="AM64" s="226"/>
      <c r="AN64" s="226"/>
      <c r="AO64" s="226"/>
      <c r="AP64" s="226"/>
      <c r="AQ64" s="226"/>
    </row>
    <row r="65" spans="1:43" ht="11.25">
      <c r="A65" s="226"/>
      <c r="B65" s="439"/>
      <c r="C65" s="226"/>
      <c r="D65" s="226"/>
      <c r="E65" s="226"/>
      <c r="F65" s="440"/>
      <c r="G65" s="440"/>
      <c r="H65" s="441"/>
      <c r="I65" s="440"/>
      <c r="J65" s="440"/>
      <c r="K65" s="440"/>
      <c r="L65" s="440"/>
      <c r="M65" s="440"/>
      <c r="N65" s="442"/>
      <c r="O65" s="443"/>
      <c r="P65" s="444"/>
      <c r="Q65" s="226"/>
      <c r="R65" s="226"/>
      <c r="S65" s="226"/>
      <c r="T65" s="226"/>
      <c r="U65" s="226"/>
      <c r="V65" s="363"/>
      <c r="W65" s="226"/>
      <c r="X65" s="226"/>
      <c r="Y65" s="226"/>
      <c r="Z65" s="226"/>
      <c r="AA65" s="226"/>
      <c r="AB65" s="367"/>
      <c r="AC65" s="226"/>
      <c r="AK65" s="226"/>
      <c r="AL65" s="226"/>
      <c r="AM65" s="226"/>
      <c r="AN65" s="226"/>
      <c r="AO65" s="226"/>
      <c r="AP65" s="226"/>
      <c r="AQ65" s="226"/>
    </row>
    <row r="66" spans="1:43" ht="11.25">
      <c r="A66" s="226"/>
      <c r="B66" s="439"/>
      <c r="C66" s="226"/>
      <c r="D66" s="226"/>
      <c r="E66" s="226"/>
      <c r="F66" s="440"/>
      <c r="G66" s="440"/>
      <c r="H66" s="441"/>
      <c r="I66" s="440"/>
      <c r="J66" s="440"/>
      <c r="K66" s="440"/>
      <c r="L66" s="440"/>
      <c r="M66" s="440"/>
      <c r="N66" s="442"/>
      <c r="O66" s="443"/>
      <c r="P66" s="444"/>
      <c r="Q66" s="226"/>
      <c r="R66" s="226"/>
      <c r="S66" s="226"/>
      <c r="T66" s="226"/>
      <c r="U66" s="226"/>
      <c r="V66" s="363"/>
      <c r="W66" s="226"/>
      <c r="X66" s="226"/>
      <c r="Y66" s="226"/>
      <c r="Z66" s="226"/>
      <c r="AA66" s="226"/>
      <c r="AB66" s="367"/>
      <c r="AC66" s="226"/>
      <c r="AK66" s="226"/>
      <c r="AL66" s="226"/>
      <c r="AM66" s="226"/>
      <c r="AN66" s="226"/>
      <c r="AO66" s="226"/>
      <c r="AP66" s="226"/>
      <c r="AQ66" s="226"/>
    </row>
    <row r="67" spans="1:43" ht="11.25">
      <c r="A67" s="226"/>
      <c r="B67" s="439"/>
      <c r="C67" s="226"/>
      <c r="D67" s="226"/>
      <c r="E67" s="226"/>
      <c r="F67" s="440"/>
      <c r="G67" s="440"/>
      <c r="H67" s="441"/>
      <c r="I67" s="440"/>
      <c r="J67" s="440"/>
      <c r="K67" s="440"/>
      <c r="L67" s="440"/>
      <c r="M67" s="440"/>
      <c r="N67" s="442"/>
      <c r="O67" s="443"/>
      <c r="P67" s="444"/>
      <c r="Q67" s="226"/>
      <c r="R67" s="226"/>
      <c r="S67" s="226"/>
      <c r="T67" s="226"/>
      <c r="U67" s="226"/>
      <c r="V67" s="363"/>
      <c r="W67" s="226"/>
      <c r="X67" s="226"/>
      <c r="Y67" s="226"/>
      <c r="Z67" s="226"/>
      <c r="AA67" s="226"/>
      <c r="AB67" s="367"/>
      <c r="AC67" s="226"/>
      <c r="AK67" s="226"/>
      <c r="AL67" s="226"/>
      <c r="AM67" s="226"/>
      <c r="AN67" s="226"/>
      <c r="AO67" s="226"/>
      <c r="AP67" s="226"/>
      <c r="AQ67" s="226"/>
    </row>
    <row r="68" spans="1:43" ht="11.25">
      <c r="A68" s="226"/>
      <c r="B68" s="439"/>
      <c r="C68" s="226"/>
      <c r="D68" s="226"/>
      <c r="E68" s="226"/>
      <c r="F68" s="440"/>
      <c r="G68" s="440"/>
      <c r="H68" s="441"/>
      <c r="I68" s="440"/>
      <c r="J68" s="440"/>
      <c r="K68" s="440"/>
      <c r="L68" s="440"/>
      <c r="M68" s="440"/>
      <c r="N68" s="442"/>
      <c r="O68" s="443"/>
      <c r="P68" s="444"/>
      <c r="Q68" s="226"/>
      <c r="R68" s="226"/>
      <c r="S68" s="226"/>
      <c r="T68" s="226"/>
      <c r="U68" s="226"/>
      <c r="V68" s="363"/>
      <c r="W68" s="226"/>
      <c r="X68" s="226"/>
      <c r="Y68" s="226"/>
      <c r="Z68" s="226"/>
      <c r="AA68" s="226"/>
      <c r="AB68" s="367"/>
      <c r="AC68" s="226"/>
      <c r="AK68" s="226"/>
      <c r="AL68" s="226"/>
      <c r="AM68" s="226"/>
      <c r="AN68" s="226"/>
      <c r="AO68" s="226"/>
      <c r="AP68" s="226"/>
      <c r="AQ68" s="226"/>
    </row>
    <row r="69" spans="1:43" ht="11.25">
      <c r="A69" s="226"/>
      <c r="B69" s="439"/>
      <c r="C69" s="226"/>
      <c r="D69" s="226"/>
      <c r="E69" s="226"/>
      <c r="F69" s="440"/>
      <c r="G69" s="440"/>
      <c r="H69" s="441"/>
      <c r="I69" s="440"/>
      <c r="J69" s="440"/>
      <c r="K69" s="440"/>
      <c r="L69" s="440"/>
      <c r="M69" s="440"/>
      <c r="N69" s="442"/>
      <c r="O69" s="443"/>
      <c r="P69" s="444"/>
      <c r="Q69" s="226"/>
      <c r="R69" s="226"/>
      <c r="S69" s="226"/>
      <c r="T69" s="226"/>
      <c r="U69" s="226"/>
      <c r="V69" s="363"/>
      <c r="W69" s="226"/>
      <c r="X69" s="226"/>
      <c r="Y69" s="226"/>
      <c r="Z69" s="226"/>
      <c r="AA69" s="226"/>
      <c r="AB69" s="367"/>
      <c r="AC69" s="226"/>
      <c r="AK69" s="226"/>
      <c r="AL69" s="226"/>
      <c r="AM69" s="226"/>
      <c r="AN69" s="226"/>
      <c r="AO69" s="226"/>
      <c r="AP69" s="226"/>
      <c r="AQ69" s="226"/>
    </row>
    <row r="70" spans="1:43" ht="11.25">
      <c r="A70" s="226"/>
      <c r="B70" s="439"/>
      <c r="C70" s="226"/>
      <c r="D70" s="226"/>
      <c r="E70" s="226"/>
      <c r="F70" s="440"/>
      <c r="G70" s="440"/>
      <c r="H70" s="441"/>
      <c r="I70" s="440"/>
      <c r="J70" s="440"/>
      <c r="K70" s="440"/>
      <c r="L70" s="440"/>
      <c r="M70" s="440"/>
      <c r="N70" s="442"/>
      <c r="O70" s="443"/>
      <c r="P70" s="444"/>
      <c r="Q70" s="226"/>
      <c r="R70" s="226"/>
      <c r="S70" s="226"/>
      <c r="T70" s="226"/>
      <c r="U70" s="226"/>
      <c r="V70" s="363"/>
      <c r="W70" s="226"/>
      <c r="X70" s="226"/>
      <c r="Y70" s="226"/>
      <c r="Z70" s="226"/>
      <c r="AA70" s="226"/>
      <c r="AB70" s="367"/>
      <c r="AC70" s="226"/>
      <c r="AK70" s="226"/>
      <c r="AL70" s="226"/>
      <c r="AM70" s="226"/>
      <c r="AN70" s="226"/>
      <c r="AO70" s="226"/>
      <c r="AP70" s="226"/>
      <c r="AQ70" s="226"/>
    </row>
    <row r="71" spans="1:43" ht="11.25">
      <c r="A71" s="226"/>
      <c r="B71" s="439"/>
      <c r="C71" s="226"/>
      <c r="D71" s="226"/>
      <c r="E71" s="226"/>
      <c r="F71" s="440"/>
      <c r="G71" s="440"/>
      <c r="H71" s="441"/>
      <c r="I71" s="440"/>
      <c r="J71" s="440"/>
      <c r="K71" s="440"/>
      <c r="L71" s="440"/>
      <c r="M71" s="440"/>
      <c r="N71" s="442"/>
      <c r="O71" s="443"/>
      <c r="P71" s="444"/>
      <c r="Q71" s="226"/>
      <c r="R71" s="226"/>
      <c r="S71" s="226"/>
      <c r="T71" s="226"/>
      <c r="U71" s="226"/>
      <c r="V71" s="363"/>
      <c r="W71" s="226"/>
      <c r="X71" s="226"/>
      <c r="Y71" s="226"/>
      <c r="Z71" s="226"/>
      <c r="AA71" s="226"/>
      <c r="AB71" s="367"/>
      <c r="AC71" s="226"/>
      <c r="AK71" s="226"/>
      <c r="AL71" s="226"/>
      <c r="AM71" s="226"/>
      <c r="AN71" s="226"/>
      <c r="AO71" s="226"/>
      <c r="AP71" s="226"/>
      <c r="AQ71" s="226"/>
    </row>
    <row r="72" spans="1:43" ht="11.25">
      <c r="A72" s="226"/>
      <c r="B72" s="439"/>
      <c r="C72" s="226"/>
      <c r="D72" s="226"/>
      <c r="E72" s="226"/>
      <c r="F72" s="440"/>
      <c r="G72" s="440"/>
      <c r="H72" s="441"/>
      <c r="I72" s="440"/>
      <c r="J72" s="440"/>
      <c r="K72" s="440"/>
      <c r="L72" s="440"/>
      <c r="M72" s="440"/>
      <c r="N72" s="442"/>
      <c r="O72" s="443"/>
      <c r="P72" s="444"/>
      <c r="Q72" s="226"/>
      <c r="R72" s="226"/>
      <c r="S72" s="226"/>
      <c r="T72" s="226"/>
      <c r="U72" s="226"/>
      <c r="V72" s="363"/>
      <c r="W72" s="226"/>
      <c r="X72" s="226"/>
      <c r="Y72" s="226"/>
      <c r="Z72" s="226"/>
      <c r="AA72" s="226"/>
      <c r="AB72" s="367"/>
      <c r="AC72" s="226"/>
      <c r="AK72" s="226"/>
      <c r="AL72" s="226"/>
      <c r="AM72" s="226"/>
      <c r="AN72" s="226"/>
      <c r="AO72" s="226"/>
      <c r="AP72" s="226"/>
      <c r="AQ72" s="226"/>
    </row>
    <row r="73" spans="1:43" ht="11.25">
      <c r="A73" s="226"/>
      <c r="B73" s="439"/>
      <c r="C73" s="226"/>
      <c r="D73" s="226"/>
      <c r="E73" s="226"/>
      <c r="F73" s="440"/>
      <c r="G73" s="440"/>
      <c r="H73" s="441"/>
      <c r="I73" s="440"/>
      <c r="J73" s="440"/>
      <c r="K73" s="440"/>
      <c r="L73" s="440"/>
      <c r="M73" s="440"/>
      <c r="N73" s="442"/>
      <c r="O73" s="443"/>
      <c r="P73" s="444"/>
      <c r="Q73" s="226"/>
      <c r="R73" s="226"/>
      <c r="S73" s="226"/>
      <c r="T73" s="226"/>
      <c r="U73" s="226"/>
      <c r="V73" s="363"/>
      <c r="W73" s="226"/>
      <c r="X73" s="226"/>
      <c r="Y73" s="226"/>
      <c r="Z73" s="226"/>
      <c r="AA73" s="226"/>
      <c r="AB73" s="367"/>
      <c r="AC73" s="226"/>
      <c r="AK73" s="226"/>
      <c r="AL73" s="226"/>
      <c r="AM73" s="226"/>
      <c r="AN73" s="226"/>
      <c r="AO73" s="226"/>
      <c r="AP73" s="226"/>
      <c r="AQ73" s="226"/>
    </row>
    <row r="74" spans="1:43" ht="11.25">
      <c r="A74" s="226"/>
      <c r="B74" s="439"/>
      <c r="C74" s="226"/>
      <c r="D74" s="226"/>
      <c r="E74" s="226"/>
      <c r="F74" s="440"/>
      <c r="G74" s="440"/>
      <c r="H74" s="441"/>
      <c r="I74" s="440"/>
      <c r="J74" s="440"/>
      <c r="K74" s="440"/>
      <c r="L74" s="440"/>
      <c r="M74" s="440"/>
      <c r="N74" s="442"/>
      <c r="O74" s="443"/>
      <c r="P74" s="444"/>
      <c r="Q74" s="226"/>
      <c r="R74" s="226"/>
      <c r="S74" s="226"/>
      <c r="T74" s="226"/>
      <c r="U74" s="226"/>
      <c r="V74" s="363"/>
      <c r="W74" s="226"/>
      <c r="X74" s="226"/>
      <c r="Y74" s="226"/>
      <c r="Z74" s="226"/>
      <c r="AA74" s="226"/>
      <c r="AB74" s="367"/>
      <c r="AC74" s="226"/>
      <c r="AK74" s="226"/>
      <c r="AL74" s="226"/>
      <c r="AM74" s="226"/>
      <c r="AN74" s="226"/>
      <c r="AO74" s="226"/>
      <c r="AP74" s="226"/>
      <c r="AQ74" s="226"/>
    </row>
    <row r="75" spans="1:43" ht="11.25">
      <c r="A75" s="226"/>
      <c r="B75" s="439"/>
      <c r="C75" s="226"/>
      <c r="D75" s="226"/>
      <c r="E75" s="226"/>
      <c r="F75" s="440"/>
      <c r="G75" s="440"/>
      <c r="H75" s="441"/>
      <c r="I75" s="440"/>
      <c r="J75" s="440"/>
      <c r="K75" s="440"/>
      <c r="L75" s="440"/>
      <c r="M75" s="440"/>
      <c r="N75" s="442"/>
      <c r="O75" s="443"/>
      <c r="P75" s="444"/>
      <c r="Q75" s="226"/>
      <c r="R75" s="226"/>
      <c r="S75" s="226"/>
      <c r="T75" s="226"/>
      <c r="U75" s="226"/>
      <c r="V75" s="363"/>
      <c r="W75" s="226"/>
      <c r="X75" s="226"/>
      <c r="Y75" s="226"/>
      <c r="Z75" s="226"/>
      <c r="AA75" s="226"/>
      <c r="AB75" s="367"/>
      <c r="AC75" s="226"/>
      <c r="AK75" s="226"/>
      <c r="AL75" s="226"/>
      <c r="AM75" s="226"/>
      <c r="AN75" s="226"/>
      <c r="AO75" s="226"/>
      <c r="AP75" s="226"/>
      <c r="AQ75" s="226"/>
    </row>
    <row r="76" spans="1:43" ht="11.25">
      <c r="A76" s="226"/>
      <c r="B76" s="439"/>
      <c r="C76" s="226"/>
      <c r="D76" s="226"/>
      <c r="E76" s="226"/>
      <c r="F76" s="440"/>
      <c r="G76" s="440"/>
      <c r="H76" s="441"/>
      <c r="I76" s="440"/>
      <c r="J76" s="440"/>
      <c r="K76" s="440"/>
      <c r="L76" s="440"/>
      <c r="M76" s="440"/>
      <c r="N76" s="442"/>
      <c r="O76" s="443"/>
      <c r="P76" s="444"/>
      <c r="Q76" s="226"/>
      <c r="R76" s="226"/>
      <c r="S76" s="226"/>
      <c r="T76" s="226"/>
      <c r="U76" s="226"/>
      <c r="V76" s="363"/>
      <c r="W76" s="226"/>
      <c r="X76" s="226"/>
      <c r="Y76" s="226"/>
      <c r="Z76" s="226"/>
      <c r="AA76" s="226"/>
      <c r="AB76" s="367"/>
      <c r="AC76" s="226"/>
      <c r="AK76" s="226"/>
      <c r="AL76" s="226"/>
      <c r="AM76" s="226"/>
      <c r="AN76" s="226"/>
      <c r="AO76" s="226"/>
      <c r="AP76" s="226"/>
      <c r="AQ76" s="226"/>
    </row>
    <row r="77" spans="1:43" ht="11.25">
      <c r="A77" s="226"/>
      <c r="B77" s="439"/>
      <c r="C77" s="226"/>
      <c r="D77" s="226"/>
      <c r="E77" s="226"/>
      <c r="F77" s="440"/>
      <c r="G77" s="440"/>
      <c r="H77" s="441"/>
      <c r="I77" s="440"/>
      <c r="J77" s="440"/>
      <c r="K77" s="440"/>
      <c r="L77" s="440"/>
      <c r="M77" s="440"/>
      <c r="N77" s="442"/>
      <c r="O77" s="443"/>
      <c r="P77" s="444"/>
      <c r="Q77" s="226"/>
      <c r="R77" s="226"/>
      <c r="S77" s="226"/>
      <c r="T77" s="226"/>
      <c r="U77" s="226"/>
      <c r="V77" s="363"/>
      <c r="W77" s="226"/>
      <c r="X77" s="226"/>
      <c r="Y77" s="226"/>
      <c r="Z77" s="226"/>
      <c r="AA77" s="226"/>
      <c r="AB77" s="367"/>
      <c r="AC77" s="226"/>
      <c r="AK77" s="226"/>
      <c r="AL77" s="226"/>
      <c r="AM77" s="226"/>
      <c r="AN77" s="226"/>
      <c r="AO77" s="226"/>
      <c r="AP77" s="226"/>
      <c r="AQ77" s="226"/>
    </row>
    <row r="78" spans="1:43" ht="11.25">
      <c r="A78" s="226"/>
      <c r="B78" s="439"/>
      <c r="C78" s="226"/>
      <c r="D78" s="226"/>
      <c r="E78" s="226"/>
      <c r="F78" s="440"/>
      <c r="G78" s="440"/>
      <c r="H78" s="441"/>
      <c r="I78" s="440"/>
      <c r="J78" s="440"/>
      <c r="K78" s="440"/>
      <c r="L78" s="440"/>
      <c r="M78" s="440"/>
      <c r="N78" s="442"/>
      <c r="O78" s="443"/>
      <c r="P78" s="444"/>
      <c r="Q78" s="226"/>
      <c r="R78" s="226"/>
      <c r="S78" s="226"/>
      <c r="T78" s="226"/>
      <c r="U78" s="226"/>
      <c r="V78" s="363"/>
      <c r="W78" s="226"/>
      <c r="X78" s="226"/>
      <c r="Y78" s="226"/>
      <c r="Z78" s="226"/>
      <c r="AA78" s="226"/>
      <c r="AB78" s="367"/>
      <c r="AC78" s="226"/>
      <c r="AK78" s="226"/>
      <c r="AL78" s="226"/>
      <c r="AM78" s="226"/>
      <c r="AN78" s="226"/>
      <c r="AO78" s="226"/>
      <c r="AP78" s="226"/>
      <c r="AQ78" s="226"/>
    </row>
    <row r="79" spans="1:43" ht="11.25">
      <c r="A79" s="226"/>
      <c r="B79" s="439"/>
      <c r="C79" s="226"/>
      <c r="D79" s="226"/>
      <c r="E79" s="226"/>
      <c r="F79" s="440"/>
      <c r="G79" s="440"/>
      <c r="H79" s="441"/>
      <c r="I79" s="440"/>
      <c r="J79" s="440"/>
      <c r="K79" s="440"/>
      <c r="L79" s="440"/>
      <c r="M79" s="440"/>
      <c r="N79" s="442"/>
      <c r="O79" s="443"/>
      <c r="P79" s="444"/>
      <c r="Q79" s="226"/>
      <c r="R79" s="226"/>
      <c r="S79" s="226"/>
      <c r="T79" s="226"/>
      <c r="U79" s="226"/>
      <c r="V79" s="363"/>
      <c r="W79" s="226"/>
      <c r="X79" s="226"/>
      <c r="Y79" s="226"/>
      <c r="Z79" s="226"/>
      <c r="AA79" s="226"/>
      <c r="AB79" s="367"/>
      <c r="AC79" s="226"/>
      <c r="AK79" s="226"/>
      <c r="AL79" s="226"/>
      <c r="AM79" s="226"/>
      <c r="AN79" s="226"/>
      <c r="AO79" s="226"/>
      <c r="AP79" s="226"/>
      <c r="AQ79" s="226"/>
    </row>
    <row r="80" spans="1:43" ht="11.25">
      <c r="A80" s="226"/>
      <c r="B80" s="439"/>
      <c r="C80" s="226"/>
      <c r="D80" s="226"/>
      <c r="E80" s="226"/>
      <c r="F80" s="440"/>
      <c r="G80" s="440"/>
      <c r="H80" s="441"/>
      <c r="I80" s="440"/>
      <c r="J80" s="440"/>
      <c r="K80" s="440"/>
      <c r="L80" s="440"/>
      <c r="M80" s="440"/>
      <c r="N80" s="442"/>
      <c r="O80" s="443"/>
      <c r="P80" s="444"/>
      <c r="Q80" s="226"/>
      <c r="R80" s="226"/>
      <c r="S80" s="226"/>
      <c r="T80" s="226"/>
      <c r="U80" s="226"/>
      <c r="V80" s="363"/>
      <c r="W80" s="226"/>
      <c r="X80" s="226"/>
      <c r="Y80" s="226"/>
      <c r="Z80" s="226"/>
      <c r="AA80" s="226"/>
      <c r="AB80" s="367"/>
      <c r="AC80" s="226"/>
      <c r="AK80" s="226"/>
      <c r="AL80" s="226"/>
      <c r="AM80" s="226"/>
      <c r="AN80" s="226"/>
      <c r="AO80" s="226"/>
      <c r="AP80" s="226"/>
      <c r="AQ80" s="226"/>
    </row>
    <row r="81" spans="1:43" ht="11.25">
      <c r="A81" s="226"/>
      <c r="B81" s="439"/>
      <c r="C81" s="226"/>
      <c r="D81" s="226"/>
      <c r="E81" s="226"/>
      <c r="F81" s="440"/>
      <c r="G81" s="440"/>
      <c r="H81" s="441"/>
      <c r="I81" s="440"/>
      <c r="J81" s="440"/>
      <c r="K81" s="440"/>
      <c r="L81" s="440"/>
      <c r="M81" s="440"/>
      <c r="N81" s="442"/>
      <c r="O81" s="443"/>
      <c r="P81" s="444"/>
      <c r="Q81" s="226"/>
      <c r="R81" s="226"/>
      <c r="S81" s="226"/>
      <c r="T81" s="226"/>
      <c r="U81" s="226"/>
      <c r="V81" s="363"/>
      <c r="W81" s="226"/>
      <c r="X81" s="226"/>
      <c r="Y81" s="226"/>
      <c r="Z81" s="226"/>
      <c r="AA81" s="226"/>
      <c r="AB81" s="367"/>
      <c r="AC81" s="226"/>
      <c r="AK81" s="226"/>
      <c r="AL81" s="226"/>
      <c r="AM81" s="226"/>
      <c r="AN81" s="226"/>
      <c r="AO81" s="226"/>
      <c r="AP81" s="226"/>
      <c r="AQ81" s="226"/>
    </row>
    <row r="82" spans="1:43" ht="11.25">
      <c r="A82" s="226"/>
      <c r="B82" s="439"/>
      <c r="C82" s="226"/>
      <c r="D82" s="226"/>
      <c r="E82" s="226"/>
      <c r="F82" s="440"/>
      <c r="G82" s="440"/>
      <c r="H82" s="441"/>
      <c r="I82" s="440"/>
      <c r="J82" s="440"/>
      <c r="K82" s="440"/>
      <c r="L82" s="440"/>
      <c r="M82" s="440"/>
      <c r="N82" s="442"/>
      <c r="O82" s="443"/>
      <c r="P82" s="444"/>
      <c r="Q82" s="226"/>
      <c r="R82" s="226"/>
      <c r="S82" s="226"/>
      <c r="T82" s="226"/>
      <c r="U82" s="226"/>
      <c r="V82" s="363"/>
      <c r="W82" s="226"/>
      <c r="X82" s="226"/>
      <c r="Y82" s="226"/>
      <c r="Z82" s="226"/>
      <c r="AA82" s="226"/>
      <c r="AB82" s="367"/>
      <c r="AC82" s="226"/>
      <c r="AK82" s="226"/>
      <c r="AL82" s="226"/>
      <c r="AM82" s="226"/>
      <c r="AN82" s="226"/>
      <c r="AO82" s="226"/>
      <c r="AP82" s="226"/>
      <c r="AQ82" s="226"/>
    </row>
    <row r="83" spans="1:43" ht="11.25">
      <c r="A83" s="226"/>
      <c r="B83" s="439"/>
      <c r="C83" s="226"/>
      <c r="D83" s="226"/>
      <c r="E83" s="226"/>
      <c r="F83" s="440"/>
      <c r="G83" s="440"/>
      <c r="H83" s="441"/>
      <c r="I83" s="440"/>
      <c r="J83" s="440"/>
      <c r="K83" s="440"/>
      <c r="L83" s="440"/>
      <c r="M83" s="440"/>
      <c r="N83" s="442"/>
      <c r="O83" s="443"/>
      <c r="P83" s="444"/>
      <c r="Q83" s="226"/>
      <c r="R83" s="226"/>
      <c r="S83" s="226"/>
      <c r="T83" s="226"/>
      <c r="U83" s="226"/>
      <c r="V83" s="363"/>
      <c r="W83" s="226"/>
      <c r="X83" s="226"/>
      <c r="Y83" s="226"/>
      <c r="Z83" s="226"/>
      <c r="AA83" s="226"/>
      <c r="AB83" s="367"/>
      <c r="AC83" s="226"/>
      <c r="AK83" s="226"/>
      <c r="AL83" s="226"/>
      <c r="AM83" s="226"/>
      <c r="AN83" s="226"/>
      <c r="AO83" s="226"/>
      <c r="AP83" s="226"/>
      <c r="AQ83" s="226"/>
    </row>
    <row r="84" spans="1:43" ht="11.25">
      <c r="A84" s="226"/>
      <c r="B84" s="439"/>
      <c r="C84" s="226"/>
      <c r="D84" s="226"/>
      <c r="E84" s="226"/>
      <c r="F84" s="440"/>
      <c r="G84" s="440"/>
      <c r="H84" s="441"/>
      <c r="I84" s="440"/>
      <c r="J84" s="440"/>
      <c r="K84" s="440"/>
      <c r="L84" s="440"/>
      <c r="M84" s="440"/>
      <c r="N84" s="442"/>
      <c r="O84" s="443"/>
      <c r="P84" s="444"/>
      <c r="Q84" s="226"/>
      <c r="R84" s="226"/>
      <c r="S84" s="226"/>
      <c r="T84" s="226"/>
      <c r="U84" s="226"/>
      <c r="V84" s="363"/>
      <c r="W84" s="226"/>
      <c r="X84" s="226"/>
      <c r="Y84" s="226"/>
      <c r="Z84" s="226"/>
      <c r="AA84" s="226"/>
      <c r="AB84" s="367"/>
      <c r="AC84" s="226"/>
      <c r="AK84" s="226"/>
      <c r="AL84" s="226"/>
      <c r="AM84" s="226"/>
      <c r="AN84" s="226"/>
      <c r="AO84" s="226"/>
      <c r="AP84" s="226"/>
      <c r="AQ84" s="226"/>
    </row>
    <row r="85" spans="1:43" ht="11.25">
      <c r="A85" s="226"/>
      <c r="B85" s="439"/>
      <c r="C85" s="226"/>
      <c r="D85" s="226"/>
      <c r="E85" s="226"/>
      <c r="F85" s="440"/>
      <c r="G85" s="440"/>
      <c r="H85" s="441"/>
      <c r="I85" s="440"/>
      <c r="J85" s="440"/>
      <c r="K85" s="440"/>
      <c r="L85" s="440"/>
      <c r="M85" s="440"/>
      <c r="N85" s="442"/>
      <c r="O85" s="443"/>
      <c r="P85" s="444"/>
      <c r="Q85" s="226"/>
      <c r="R85" s="226"/>
      <c r="S85" s="226"/>
      <c r="T85" s="226"/>
      <c r="U85" s="226"/>
      <c r="V85" s="363"/>
      <c r="W85" s="226"/>
      <c r="X85" s="226"/>
      <c r="Y85" s="226"/>
      <c r="Z85" s="226"/>
      <c r="AA85" s="226"/>
      <c r="AB85" s="367"/>
      <c r="AC85" s="226"/>
      <c r="AK85" s="226"/>
      <c r="AL85" s="226"/>
      <c r="AM85" s="226"/>
      <c r="AN85" s="226"/>
      <c r="AO85" s="226"/>
      <c r="AP85" s="226"/>
      <c r="AQ85" s="226"/>
    </row>
    <row r="86" spans="1:43" ht="11.25">
      <c r="A86" s="226"/>
      <c r="B86" s="439"/>
      <c r="C86" s="226"/>
      <c r="D86" s="226"/>
      <c r="E86" s="226"/>
      <c r="F86" s="440"/>
      <c r="G86" s="440"/>
      <c r="H86" s="441"/>
      <c r="I86" s="440"/>
      <c r="J86" s="440"/>
      <c r="K86" s="440"/>
      <c r="L86" s="440"/>
      <c r="M86" s="440"/>
      <c r="N86" s="442"/>
      <c r="O86" s="443"/>
      <c r="P86" s="444"/>
      <c r="Q86" s="226"/>
      <c r="R86" s="226"/>
      <c r="S86" s="226"/>
      <c r="T86" s="226"/>
      <c r="U86" s="226"/>
      <c r="V86" s="363"/>
      <c r="W86" s="226"/>
      <c r="X86" s="226"/>
      <c r="Y86" s="226"/>
      <c r="Z86" s="226"/>
      <c r="AA86" s="226"/>
      <c r="AB86" s="367"/>
      <c r="AC86" s="226"/>
      <c r="AK86" s="226"/>
      <c r="AL86" s="226"/>
      <c r="AM86" s="226"/>
      <c r="AN86" s="226"/>
      <c r="AO86" s="226"/>
      <c r="AP86" s="226"/>
      <c r="AQ86" s="226"/>
    </row>
    <row r="87" spans="1:43" ht="11.25">
      <c r="A87" s="226"/>
      <c r="B87" s="439"/>
      <c r="C87" s="226"/>
      <c r="D87" s="226"/>
      <c r="E87" s="226"/>
      <c r="F87" s="440"/>
      <c r="G87" s="440"/>
      <c r="H87" s="441"/>
      <c r="I87" s="440"/>
      <c r="J87" s="440"/>
      <c r="K87" s="440"/>
      <c r="L87" s="440"/>
      <c r="M87" s="440"/>
      <c r="N87" s="442"/>
      <c r="O87" s="443"/>
      <c r="P87" s="444"/>
      <c r="Q87" s="226"/>
      <c r="R87" s="226"/>
      <c r="S87" s="226"/>
      <c r="T87" s="226"/>
      <c r="U87" s="226"/>
      <c r="V87" s="363"/>
      <c r="W87" s="226"/>
      <c r="X87" s="226"/>
      <c r="Y87" s="226"/>
      <c r="Z87" s="226"/>
      <c r="AA87" s="226"/>
      <c r="AB87" s="367"/>
      <c r="AC87" s="226"/>
      <c r="AK87" s="226"/>
      <c r="AL87" s="226"/>
      <c r="AM87" s="226"/>
      <c r="AN87" s="226"/>
      <c r="AO87" s="226"/>
      <c r="AP87" s="226"/>
      <c r="AQ87" s="226"/>
    </row>
    <row r="88" spans="1:43" ht="11.25">
      <c r="A88" s="226"/>
      <c r="B88" s="439"/>
      <c r="C88" s="226"/>
      <c r="D88" s="226"/>
      <c r="E88" s="226"/>
      <c r="F88" s="440"/>
      <c r="G88" s="440"/>
      <c r="H88" s="441"/>
      <c r="I88" s="440"/>
      <c r="J88" s="440"/>
      <c r="K88" s="440"/>
      <c r="L88" s="440"/>
      <c r="M88" s="440"/>
      <c r="N88" s="442"/>
      <c r="O88" s="443"/>
      <c r="P88" s="444"/>
      <c r="Q88" s="226"/>
      <c r="R88" s="226"/>
      <c r="S88" s="226"/>
      <c r="T88" s="226"/>
      <c r="U88" s="226"/>
      <c r="V88" s="363"/>
      <c r="W88" s="226"/>
      <c r="X88" s="226"/>
      <c r="Y88" s="226"/>
      <c r="Z88" s="226"/>
      <c r="AA88" s="226"/>
      <c r="AB88" s="367"/>
      <c r="AC88" s="226"/>
      <c r="AK88" s="226"/>
      <c r="AL88" s="226"/>
      <c r="AM88" s="226"/>
      <c r="AN88" s="226"/>
      <c r="AO88" s="226"/>
      <c r="AP88" s="226"/>
      <c r="AQ88" s="226"/>
    </row>
    <row r="89" spans="1:43" ht="11.25">
      <c r="A89" s="226"/>
      <c r="B89" s="439"/>
      <c r="C89" s="226"/>
      <c r="D89" s="226"/>
      <c r="E89" s="226"/>
      <c r="F89" s="440"/>
      <c r="G89" s="440"/>
      <c r="H89" s="441"/>
      <c r="I89" s="440"/>
      <c r="J89" s="440"/>
      <c r="K89" s="440"/>
      <c r="L89" s="440"/>
      <c r="M89" s="440"/>
      <c r="N89" s="442"/>
      <c r="O89" s="443"/>
      <c r="P89" s="444"/>
      <c r="Q89" s="226"/>
      <c r="R89" s="226"/>
      <c r="S89" s="226"/>
      <c r="T89" s="226"/>
      <c r="U89" s="226"/>
      <c r="V89" s="363"/>
      <c r="W89" s="226"/>
      <c r="X89" s="226"/>
      <c r="Y89" s="226"/>
      <c r="Z89" s="226"/>
      <c r="AA89" s="226"/>
      <c r="AB89" s="367"/>
      <c r="AC89" s="226"/>
      <c r="AK89" s="226"/>
      <c r="AL89" s="226"/>
      <c r="AM89" s="226"/>
      <c r="AN89" s="226"/>
      <c r="AO89" s="226"/>
      <c r="AP89" s="226"/>
      <c r="AQ89" s="226"/>
    </row>
    <row r="90" spans="1:43" ht="11.25">
      <c r="A90" s="226"/>
      <c r="B90" s="439"/>
      <c r="C90" s="226"/>
      <c r="D90" s="226"/>
      <c r="E90" s="226"/>
      <c r="F90" s="440"/>
      <c r="G90" s="440"/>
      <c r="H90" s="441"/>
      <c r="I90" s="440"/>
      <c r="J90" s="440"/>
      <c r="K90" s="440"/>
      <c r="L90" s="440"/>
      <c r="M90" s="440"/>
      <c r="N90" s="442"/>
      <c r="O90" s="443"/>
      <c r="P90" s="444"/>
      <c r="Q90" s="226"/>
      <c r="R90" s="226"/>
      <c r="S90" s="226"/>
      <c r="T90" s="226"/>
      <c r="U90" s="226"/>
      <c r="V90" s="363"/>
      <c r="W90" s="226"/>
      <c r="X90" s="226"/>
      <c r="Y90" s="226"/>
      <c r="Z90" s="226"/>
      <c r="AA90" s="226"/>
      <c r="AB90" s="367"/>
      <c r="AC90" s="226"/>
      <c r="AK90" s="226"/>
      <c r="AL90" s="226"/>
      <c r="AM90" s="226"/>
      <c r="AN90" s="226"/>
      <c r="AO90" s="226"/>
      <c r="AP90" s="226"/>
      <c r="AQ90" s="226"/>
    </row>
    <row r="91" spans="1:43" ht="11.25">
      <c r="A91" s="226"/>
      <c r="B91" s="439"/>
      <c r="C91" s="226"/>
      <c r="D91" s="226"/>
      <c r="E91" s="226"/>
      <c r="F91" s="440"/>
      <c r="G91" s="440"/>
      <c r="H91" s="441"/>
      <c r="I91" s="440"/>
      <c r="J91" s="440"/>
      <c r="K91" s="440"/>
      <c r="L91" s="440"/>
      <c r="M91" s="440"/>
      <c r="N91" s="442"/>
      <c r="O91" s="443"/>
      <c r="P91" s="444"/>
      <c r="Q91" s="226"/>
      <c r="R91" s="226"/>
      <c r="S91" s="226"/>
      <c r="T91" s="226"/>
      <c r="U91" s="226"/>
      <c r="V91" s="363"/>
      <c r="W91" s="226"/>
      <c r="X91" s="226"/>
      <c r="Y91" s="226"/>
      <c r="Z91" s="226"/>
      <c r="AA91" s="226"/>
      <c r="AB91" s="367"/>
      <c r="AC91" s="226"/>
      <c r="AK91" s="226"/>
      <c r="AL91" s="226"/>
      <c r="AM91" s="226"/>
      <c r="AN91" s="226"/>
      <c r="AO91" s="226"/>
      <c r="AP91" s="226"/>
      <c r="AQ91" s="226"/>
    </row>
    <row r="92" spans="1:43" ht="11.25">
      <c r="A92" s="226"/>
      <c r="B92" s="439"/>
      <c r="C92" s="226"/>
      <c r="D92" s="226"/>
      <c r="E92" s="226"/>
      <c r="F92" s="440"/>
      <c r="G92" s="440"/>
      <c r="H92" s="441"/>
      <c r="I92" s="440"/>
      <c r="J92" s="440"/>
      <c r="K92" s="440"/>
      <c r="L92" s="440"/>
      <c r="M92" s="440"/>
      <c r="N92" s="442"/>
      <c r="O92" s="443"/>
      <c r="P92" s="444"/>
      <c r="Q92" s="226"/>
      <c r="R92" s="226"/>
      <c r="S92" s="226"/>
      <c r="T92" s="226"/>
      <c r="U92" s="226"/>
      <c r="V92" s="363"/>
      <c r="W92" s="226"/>
      <c r="X92" s="226"/>
      <c r="Y92" s="226"/>
      <c r="Z92" s="226"/>
      <c r="AA92" s="226"/>
      <c r="AB92" s="367"/>
      <c r="AC92" s="226"/>
      <c r="AK92" s="226"/>
      <c r="AL92" s="226"/>
      <c r="AM92" s="226"/>
      <c r="AN92" s="226"/>
      <c r="AO92" s="226"/>
      <c r="AP92" s="226"/>
      <c r="AQ92" s="226"/>
    </row>
    <row r="93" spans="1:43" ht="11.25">
      <c r="A93" s="226"/>
      <c r="B93" s="439"/>
      <c r="C93" s="226"/>
      <c r="D93" s="226"/>
      <c r="E93" s="226"/>
      <c r="F93" s="440"/>
      <c r="G93" s="440"/>
      <c r="H93" s="441"/>
      <c r="I93" s="440"/>
      <c r="J93" s="440"/>
      <c r="K93" s="440"/>
      <c r="L93" s="440"/>
      <c r="M93" s="440"/>
      <c r="N93" s="442"/>
      <c r="O93" s="443"/>
      <c r="P93" s="444"/>
      <c r="Q93" s="226"/>
      <c r="R93" s="226"/>
      <c r="S93" s="226"/>
      <c r="T93" s="226"/>
      <c r="U93" s="226"/>
      <c r="V93" s="363"/>
      <c r="W93" s="226"/>
      <c r="X93" s="226"/>
      <c r="Y93" s="226"/>
      <c r="Z93" s="226"/>
      <c r="AA93" s="226"/>
      <c r="AB93" s="367"/>
      <c r="AC93" s="226"/>
      <c r="AK93" s="226"/>
      <c r="AL93" s="226"/>
      <c r="AM93" s="226"/>
      <c r="AN93" s="226"/>
      <c r="AO93" s="226"/>
      <c r="AP93" s="226"/>
      <c r="AQ93" s="226"/>
    </row>
    <row r="94" spans="1:43" ht="11.25">
      <c r="A94" s="226"/>
      <c r="B94" s="439"/>
      <c r="C94" s="226"/>
      <c r="D94" s="226"/>
      <c r="E94" s="226"/>
      <c r="F94" s="440"/>
      <c r="G94" s="440"/>
      <c r="H94" s="441"/>
      <c r="I94" s="440"/>
      <c r="J94" s="440"/>
      <c r="K94" s="440"/>
      <c r="L94" s="440"/>
      <c r="M94" s="440"/>
      <c r="N94" s="442"/>
      <c r="O94" s="443"/>
      <c r="P94" s="444"/>
      <c r="Q94" s="226"/>
      <c r="R94" s="226"/>
      <c r="S94" s="226"/>
      <c r="T94" s="226"/>
      <c r="U94" s="226"/>
      <c r="V94" s="363"/>
      <c r="W94" s="226"/>
      <c r="X94" s="226"/>
      <c r="Y94" s="226"/>
      <c r="Z94" s="226"/>
      <c r="AA94" s="226"/>
      <c r="AB94" s="367"/>
      <c r="AC94" s="226"/>
      <c r="AK94" s="226"/>
      <c r="AL94" s="226"/>
      <c r="AM94" s="226"/>
      <c r="AN94" s="226"/>
      <c r="AO94" s="226"/>
      <c r="AP94" s="226"/>
      <c r="AQ94" s="226"/>
    </row>
    <row r="95" spans="1:43" ht="11.25">
      <c r="A95" s="226"/>
      <c r="B95" s="439"/>
      <c r="C95" s="226"/>
      <c r="D95" s="226"/>
      <c r="E95" s="226"/>
      <c r="F95" s="440"/>
      <c r="G95" s="440"/>
      <c r="H95" s="441"/>
      <c r="I95" s="440"/>
      <c r="J95" s="440"/>
      <c r="K95" s="440"/>
      <c r="L95" s="440"/>
      <c r="M95" s="440"/>
      <c r="N95" s="442"/>
      <c r="O95" s="443"/>
      <c r="P95" s="444"/>
      <c r="Q95" s="226"/>
      <c r="R95" s="226"/>
      <c r="S95" s="226"/>
      <c r="T95" s="226"/>
      <c r="U95" s="226"/>
      <c r="V95" s="363"/>
      <c r="W95" s="226"/>
      <c r="X95" s="226"/>
      <c r="Y95" s="226"/>
      <c r="Z95" s="226"/>
      <c r="AA95" s="226"/>
      <c r="AB95" s="367"/>
      <c r="AC95" s="226"/>
      <c r="AK95" s="226"/>
      <c r="AL95" s="226"/>
      <c r="AM95" s="226"/>
      <c r="AN95" s="226"/>
      <c r="AO95" s="226"/>
      <c r="AP95" s="226"/>
      <c r="AQ95" s="226"/>
    </row>
    <row r="96" spans="1:43" ht="11.25">
      <c r="A96" s="226"/>
      <c r="B96" s="439"/>
      <c r="C96" s="226"/>
      <c r="D96" s="226"/>
      <c r="E96" s="226"/>
      <c r="F96" s="440"/>
      <c r="G96" s="440"/>
      <c r="H96" s="441"/>
      <c r="I96" s="440"/>
      <c r="J96" s="440"/>
      <c r="K96" s="440"/>
      <c r="L96" s="440"/>
      <c r="M96" s="440"/>
      <c r="N96" s="442"/>
      <c r="O96" s="443"/>
      <c r="P96" s="444"/>
      <c r="Q96" s="226"/>
      <c r="R96" s="226"/>
      <c r="S96" s="226"/>
      <c r="T96" s="226"/>
      <c r="U96" s="226"/>
      <c r="V96" s="363"/>
      <c r="W96" s="226"/>
      <c r="X96" s="226"/>
      <c r="Y96" s="226"/>
      <c r="Z96" s="226"/>
      <c r="AA96" s="226"/>
      <c r="AB96" s="367"/>
      <c r="AC96" s="226"/>
      <c r="AK96" s="226"/>
      <c r="AL96" s="226"/>
      <c r="AM96" s="226"/>
      <c r="AN96" s="226"/>
      <c r="AO96" s="226"/>
      <c r="AP96" s="226"/>
      <c r="AQ96" s="226"/>
    </row>
    <row r="97" spans="1:43" ht="11.25">
      <c r="A97" s="226"/>
      <c r="B97" s="439"/>
      <c r="C97" s="226"/>
      <c r="D97" s="226"/>
      <c r="E97" s="226"/>
      <c r="F97" s="440"/>
      <c r="G97" s="440"/>
      <c r="H97" s="441"/>
      <c r="I97" s="440"/>
      <c r="J97" s="440"/>
      <c r="K97" s="440"/>
      <c r="L97" s="440"/>
      <c r="M97" s="440"/>
      <c r="N97" s="442"/>
      <c r="O97" s="443"/>
      <c r="P97" s="444"/>
      <c r="Q97" s="226"/>
      <c r="R97" s="226"/>
      <c r="S97" s="226"/>
      <c r="T97" s="226"/>
      <c r="U97" s="226"/>
      <c r="V97" s="363"/>
      <c r="W97" s="226"/>
      <c r="X97" s="226"/>
      <c r="Y97" s="226"/>
      <c r="Z97" s="226"/>
      <c r="AA97" s="226"/>
      <c r="AB97" s="367"/>
      <c r="AC97" s="226"/>
      <c r="AK97" s="226"/>
      <c r="AL97" s="226"/>
      <c r="AM97" s="226"/>
      <c r="AN97" s="226"/>
      <c r="AO97" s="226"/>
      <c r="AP97" s="226"/>
      <c r="AQ97" s="226"/>
    </row>
    <row r="98" spans="1:43" ht="11.25">
      <c r="A98" s="226"/>
      <c r="B98" s="439"/>
      <c r="C98" s="226"/>
      <c r="D98" s="226"/>
      <c r="E98" s="226"/>
      <c r="F98" s="440"/>
      <c r="G98" s="440"/>
      <c r="H98" s="441"/>
      <c r="I98" s="440"/>
      <c r="J98" s="440"/>
      <c r="K98" s="440"/>
      <c r="L98" s="440"/>
      <c r="M98" s="440"/>
      <c r="N98" s="442"/>
      <c r="O98" s="443"/>
      <c r="P98" s="444"/>
      <c r="Q98" s="226"/>
      <c r="R98" s="226"/>
      <c r="S98" s="226"/>
      <c r="T98" s="226"/>
      <c r="U98" s="226"/>
      <c r="V98" s="363"/>
      <c r="W98" s="226"/>
      <c r="X98" s="226"/>
      <c r="Y98" s="226"/>
      <c r="Z98" s="226"/>
      <c r="AA98" s="226"/>
      <c r="AB98" s="367"/>
      <c r="AC98" s="226"/>
      <c r="AK98" s="226"/>
      <c r="AL98" s="226"/>
      <c r="AM98" s="226"/>
      <c r="AN98" s="226"/>
      <c r="AO98" s="226"/>
      <c r="AP98" s="226"/>
      <c r="AQ98" s="226"/>
    </row>
    <row r="99" spans="1:43" ht="11.25">
      <c r="A99" s="226"/>
      <c r="B99" s="439"/>
      <c r="C99" s="226"/>
      <c r="D99" s="226"/>
      <c r="E99" s="226"/>
      <c r="F99" s="440"/>
      <c r="G99" s="440"/>
      <c r="H99" s="441"/>
      <c r="I99" s="440"/>
      <c r="J99" s="440"/>
      <c r="K99" s="440"/>
      <c r="L99" s="440"/>
      <c r="M99" s="440"/>
      <c r="N99" s="442"/>
      <c r="O99" s="443"/>
      <c r="P99" s="444"/>
      <c r="Q99" s="226"/>
      <c r="R99" s="226"/>
      <c r="S99" s="226"/>
      <c r="T99" s="226"/>
      <c r="U99" s="226"/>
      <c r="V99" s="363"/>
      <c r="W99" s="226"/>
      <c r="X99" s="226"/>
      <c r="Y99" s="226"/>
      <c r="Z99" s="226"/>
      <c r="AA99" s="226"/>
      <c r="AB99" s="367"/>
      <c r="AC99" s="226"/>
      <c r="AK99" s="226"/>
      <c r="AL99" s="226"/>
      <c r="AM99" s="226"/>
      <c r="AN99" s="226"/>
      <c r="AO99" s="226"/>
      <c r="AP99" s="226"/>
      <c r="AQ99" s="226"/>
    </row>
    <row r="100" spans="1:43" ht="11.25">
      <c r="A100" s="226"/>
      <c r="B100" s="439"/>
      <c r="C100" s="226"/>
      <c r="D100" s="226"/>
      <c r="E100" s="226"/>
      <c r="F100" s="440"/>
      <c r="G100" s="440"/>
      <c r="H100" s="441"/>
      <c r="I100" s="440"/>
      <c r="J100" s="440"/>
      <c r="K100" s="440"/>
      <c r="L100" s="440"/>
      <c r="M100" s="440"/>
      <c r="N100" s="442"/>
      <c r="O100" s="443"/>
      <c r="P100" s="444"/>
      <c r="Q100" s="226"/>
      <c r="R100" s="226"/>
      <c r="S100" s="226"/>
      <c r="T100" s="226"/>
      <c r="U100" s="226"/>
      <c r="V100" s="363"/>
      <c r="W100" s="226"/>
      <c r="X100" s="226"/>
      <c r="Y100" s="226"/>
      <c r="Z100" s="226"/>
      <c r="AA100" s="226"/>
      <c r="AB100" s="367"/>
      <c r="AC100" s="226"/>
      <c r="AK100" s="226"/>
      <c r="AL100" s="226"/>
      <c r="AM100" s="226"/>
      <c r="AN100" s="226"/>
      <c r="AO100" s="226"/>
      <c r="AP100" s="226"/>
      <c r="AQ100" s="226"/>
    </row>
    <row r="101" spans="1:43" ht="11.25">
      <c r="A101" s="226"/>
      <c r="B101" s="439"/>
      <c r="C101" s="226"/>
      <c r="D101" s="226"/>
      <c r="E101" s="226"/>
      <c r="F101" s="440"/>
      <c r="G101" s="440"/>
      <c r="H101" s="441"/>
      <c r="I101" s="440"/>
      <c r="J101" s="440"/>
      <c r="K101" s="440"/>
      <c r="L101" s="440"/>
      <c r="M101" s="440"/>
      <c r="N101" s="442"/>
      <c r="O101" s="443"/>
      <c r="P101" s="444"/>
      <c r="Q101" s="226"/>
      <c r="R101" s="226"/>
      <c r="S101" s="226"/>
      <c r="T101" s="226"/>
      <c r="U101" s="226"/>
      <c r="V101" s="363"/>
      <c r="W101" s="226"/>
      <c r="X101" s="226"/>
      <c r="Y101" s="226"/>
      <c r="Z101" s="226"/>
      <c r="AA101" s="226"/>
      <c r="AB101" s="367"/>
      <c r="AC101" s="226"/>
      <c r="AK101" s="226"/>
      <c r="AL101" s="226"/>
      <c r="AM101" s="226"/>
      <c r="AN101" s="226"/>
      <c r="AO101" s="226"/>
      <c r="AP101" s="226"/>
      <c r="AQ101" s="226"/>
    </row>
    <row r="102" spans="1:43" ht="11.25">
      <c r="A102" s="226"/>
      <c r="B102" s="439"/>
      <c r="C102" s="226"/>
      <c r="D102" s="226"/>
      <c r="E102" s="226"/>
      <c r="F102" s="440"/>
      <c r="G102" s="440"/>
      <c r="H102" s="441"/>
      <c r="I102" s="440"/>
      <c r="J102" s="440"/>
      <c r="K102" s="440"/>
      <c r="L102" s="440"/>
      <c r="M102" s="440"/>
      <c r="N102" s="442"/>
      <c r="O102" s="443"/>
      <c r="P102" s="444"/>
      <c r="Q102" s="226"/>
      <c r="R102" s="226"/>
      <c r="S102" s="226"/>
      <c r="T102" s="226"/>
      <c r="U102" s="226"/>
      <c r="V102" s="363"/>
      <c r="W102" s="226"/>
      <c r="X102" s="226"/>
      <c r="Y102" s="226"/>
      <c r="Z102" s="226"/>
      <c r="AA102" s="226"/>
      <c r="AB102" s="367"/>
      <c r="AC102" s="226"/>
      <c r="AK102" s="226"/>
      <c r="AL102" s="226"/>
      <c r="AM102" s="226"/>
      <c r="AN102" s="226"/>
      <c r="AO102" s="226"/>
      <c r="AP102" s="226"/>
      <c r="AQ102" s="226"/>
    </row>
    <row r="103" spans="1:43" ht="11.25">
      <c r="A103" s="226"/>
      <c r="B103" s="439"/>
      <c r="C103" s="226"/>
      <c r="D103" s="226"/>
      <c r="E103" s="226"/>
      <c r="F103" s="440"/>
      <c r="G103" s="440"/>
      <c r="H103" s="441"/>
      <c r="I103" s="440"/>
      <c r="J103" s="440"/>
      <c r="K103" s="440"/>
      <c r="L103" s="440"/>
      <c r="M103" s="440"/>
      <c r="N103" s="442"/>
      <c r="O103" s="443"/>
      <c r="P103" s="444"/>
      <c r="Q103" s="226"/>
      <c r="R103" s="226"/>
      <c r="S103" s="226"/>
      <c r="T103" s="226"/>
      <c r="U103" s="226"/>
      <c r="V103" s="363"/>
      <c r="W103" s="226"/>
      <c r="X103" s="226"/>
      <c r="Y103" s="226"/>
      <c r="Z103" s="226"/>
      <c r="AA103" s="226"/>
      <c r="AB103" s="367"/>
      <c r="AC103" s="226"/>
      <c r="AK103" s="226"/>
      <c r="AL103" s="226"/>
      <c r="AM103" s="226"/>
      <c r="AN103" s="226"/>
      <c r="AO103" s="226"/>
      <c r="AP103" s="226"/>
      <c r="AQ103" s="226"/>
    </row>
    <row r="104" spans="1:43" ht="11.25">
      <c r="A104" s="226"/>
      <c r="B104" s="439"/>
      <c r="C104" s="226"/>
      <c r="D104" s="226"/>
      <c r="E104" s="226"/>
      <c r="F104" s="440"/>
      <c r="G104" s="440"/>
      <c r="H104" s="441"/>
      <c r="I104" s="440"/>
      <c r="J104" s="440"/>
      <c r="K104" s="440"/>
      <c r="L104" s="440"/>
      <c r="M104" s="440"/>
      <c r="N104" s="442"/>
      <c r="O104" s="443"/>
      <c r="P104" s="444"/>
      <c r="Q104" s="226"/>
      <c r="R104" s="226"/>
      <c r="S104" s="226"/>
      <c r="T104" s="226"/>
      <c r="U104" s="226"/>
      <c r="V104" s="363"/>
      <c r="W104" s="226"/>
      <c r="X104" s="226"/>
      <c r="Y104" s="226"/>
      <c r="Z104" s="226"/>
      <c r="AA104" s="226"/>
      <c r="AB104" s="367"/>
      <c r="AC104" s="226"/>
      <c r="AK104" s="226"/>
      <c r="AL104" s="226"/>
      <c r="AM104" s="226"/>
      <c r="AN104" s="226"/>
      <c r="AO104" s="226"/>
      <c r="AP104" s="226"/>
      <c r="AQ104" s="226"/>
    </row>
    <row r="105" spans="1:43" ht="11.25">
      <c r="A105" s="226"/>
      <c r="B105" s="439"/>
      <c r="C105" s="226"/>
      <c r="D105" s="226"/>
      <c r="E105" s="226"/>
      <c r="F105" s="440"/>
      <c r="G105" s="440"/>
      <c r="H105" s="441"/>
      <c r="I105" s="440"/>
      <c r="J105" s="440"/>
      <c r="K105" s="440"/>
      <c r="L105" s="440"/>
      <c r="M105" s="440"/>
      <c r="N105" s="442"/>
      <c r="O105" s="443"/>
      <c r="P105" s="444"/>
      <c r="Q105" s="226"/>
      <c r="R105" s="226"/>
      <c r="S105" s="226"/>
      <c r="T105" s="226"/>
      <c r="U105" s="226"/>
      <c r="V105" s="363"/>
      <c r="W105" s="226"/>
      <c r="X105" s="226"/>
      <c r="Y105" s="226"/>
      <c r="Z105" s="226"/>
      <c r="AA105" s="226"/>
      <c r="AB105" s="367"/>
      <c r="AC105" s="226"/>
      <c r="AK105" s="226"/>
      <c r="AL105" s="226"/>
      <c r="AM105" s="226"/>
      <c r="AN105" s="226"/>
      <c r="AO105" s="226"/>
      <c r="AP105" s="226"/>
      <c r="AQ105" s="226"/>
    </row>
    <row r="106" spans="1:43" ht="11.25">
      <c r="A106" s="226"/>
      <c r="B106" s="439"/>
      <c r="C106" s="226"/>
      <c r="D106" s="226"/>
      <c r="E106" s="226"/>
      <c r="F106" s="440"/>
      <c r="G106" s="440"/>
      <c r="H106" s="441"/>
      <c r="I106" s="440"/>
      <c r="J106" s="440"/>
      <c r="K106" s="440"/>
      <c r="L106" s="440"/>
      <c r="M106" s="440"/>
      <c r="N106" s="442"/>
      <c r="O106" s="443"/>
      <c r="P106" s="444"/>
      <c r="Q106" s="226"/>
      <c r="R106" s="226"/>
      <c r="S106" s="226"/>
      <c r="T106" s="226"/>
      <c r="U106" s="226"/>
      <c r="V106" s="363"/>
      <c r="W106" s="226"/>
      <c r="X106" s="226"/>
      <c r="Y106" s="226"/>
      <c r="Z106" s="226"/>
      <c r="AA106" s="226"/>
      <c r="AB106" s="367"/>
      <c r="AC106" s="226"/>
      <c r="AK106" s="226"/>
      <c r="AL106" s="226"/>
      <c r="AM106" s="226"/>
      <c r="AN106" s="226"/>
      <c r="AO106" s="226"/>
      <c r="AP106" s="226"/>
      <c r="AQ106" s="226"/>
    </row>
    <row r="107" spans="1:43" ht="11.25">
      <c r="A107" s="226"/>
      <c r="B107" s="439"/>
      <c r="C107" s="226"/>
      <c r="D107" s="226"/>
      <c r="E107" s="226"/>
      <c r="F107" s="440"/>
      <c r="G107" s="440"/>
      <c r="H107" s="441"/>
      <c r="I107" s="440"/>
      <c r="J107" s="440"/>
      <c r="K107" s="440"/>
      <c r="L107" s="440"/>
      <c r="M107" s="440"/>
      <c r="N107" s="442"/>
      <c r="O107" s="443"/>
      <c r="P107" s="444"/>
      <c r="Q107" s="226"/>
      <c r="R107" s="226"/>
      <c r="S107" s="226"/>
      <c r="T107" s="226"/>
      <c r="U107" s="226"/>
      <c r="V107" s="363"/>
      <c r="W107" s="226"/>
      <c r="X107" s="226"/>
      <c r="Y107" s="226"/>
      <c r="Z107" s="226"/>
      <c r="AA107" s="226"/>
      <c r="AB107" s="367"/>
      <c r="AC107" s="226"/>
      <c r="AK107" s="226"/>
      <c r="AL107" s="226"/>
      <c r="AM107" s="226"/>
      <c r="AN107" s="226"/>
      <c r="AO107" s="226"/>
      <c r="AP107" s="226"/>
      <c r="AQ107" s="226"/>
    </row>
    <row r="108" spans="1:43" ht="11.25">
      <c r="A108" s="226"/>
      <c r="B108" s="439"/>
      <c r="C108" s="226"/>
      <c r="D108" s="226"/>
      <c r="E108" s="226"/>
      <c r="F108" s="440"/>
      <c r="G108" s="440"/>
      <c r="H108" s="441"/>
      <c r="I108" s="440"/>
      <c r="J108" s="440"/>
      <c r="K108" s="440"/>
      <c r="L108" s="440"/>
      <c r="M108" s="440"/>
      <c r="N108" s="442"/>
      <c r="O108" s="443"/>
      <c r="P108" s="444"/>
      <c r="Q108" s="226"/>
      <c r="R108" s="226"/>
      <c r="S108" s="226"/>
      <c r="T108" s="226"/>
      <c r="U108" s="226"/>
      <c r="V108" s="363"/>
      <c r="W108" s="226"/>
      <c r="X108" s="226"/>
      <c r="Y108" s="226"/>
      <c r="Z108" s="226"/>
      <c r="AA108" s="226"/>
      <c r="AB108" s="367"/>
      <c r="AC108" s="226"/>
      <c r="AK108" s="226"/>
      <c r="AL108" s="226"/>
      <c r="AM108" s="226"/>
      <c r="AN108" s="226"/>
      <c r="AO108" s="226"/>
      <c r="AP108" s="226"/>
      <c r="AQ108" s="226"/>
    </row>
    <row r="109" spans="1:43" ht="11.25">
      <c r="A109" s="226"/>
      <c r="B109" s="439"/>
      <c r="C109" s="226"/>
      <c r="D109" s="226"/>
      <c r="E109" s="226"/>
      <c r="F109" s="440"/>
      <c r="G109" s="440"/>
      <c r="H109" s="441"/>
      <c r="I109" s="440"/>
      <c r="J109" s="440"/>
      <c r="K109" s="440"/>
      <c r="L109" s="440"/>
      <c r="M109" s="440"/>
      <c r="N109" s="442"/>
      <c r="O109" s="443"/>
      <c r="P109" s="444"/>
      <c r="Q109" s="226"/>
      <c r="R109" s="226"/>
      <c r="S109" s="226"/>
      <c r="T109" s="226"/>
      <c r="U109" s="226"/>
      <c r="V109" s="363"/>
      <c r="W109" s="226"/>
      <c r="X109" s="226"/>
      <c r="Y109" s="226"/>
      <c r="Z109" s="226"/>
      <c r="AA109" s="226"/>
      <c r="AB109" s="367"/>
      <c r="AC109" s="226"/>
      <c r="AK109" s="226"/>
      <c r="AL109" s="226"/>
      <c r="AM109" s="226"/>
      <c r="AN109" s="226"/>
      <c r="AO109" s="226"/>
      <c r="AP109" s="226"/>
      <c r="AQ109" s="226"/>
    </row>
    <row r="110" spans="1:43" ht="11.25">
      <c r="A110" s="226"/>
      <c r="B110" s="439"/>
      <c r="C110" s="226"/>
      <c r="D110" s="226"/>
      <c r="E110" s="226"/>
      <c r="F110" s="440"/>
      <c r="G110" s="440"/>
      <c r="H110" s="441"/>
      <c r="I110" s="440"/>
      <c r="J110" s="440"/>
      <c r="K110" s="440"/>
      <c r="L110" s="440"/>
      <c r="M110" s="440"/>
      <c r="N110" s="442"/>
      <c r="O110" s="443"/>
      <c r="P110" s="444"/>
      <c r="Q110" s="226"/>
      <c r="R110" s="226"/>
      <c r="S110" s="226"/>
      <c r="T110" s="226"/>
      <c r="U110" s="226"/>
      <c r="V110" s="363"/>
      <c r="W110" s="226"/>
      <c r="X110" s="226"/>
      <c r="Y110" s="226"/>
      <c r="Z110" s="226"/>
      <c r="AA110" s="226"/>
      <c r="AB110" s="367"/>
      <c r="AC110" s="226"/>
      <c r="AK110" s="226"/>
      <c r="AL110" s="226"/>
      <c r="AM110" s="226"/>
      <c r="AN110" s="226"/>
      <c r="AO110" s="226"/>
      <c r="AP110" s="226"/>
      <c r="AQ110" s="226"/>
    </row>
    <row r="111" spans="1:43" ht="11.25">
      <c r="A111" s="226"/>
      <c r="B111" s="439"/>
      <c r="C111" s="226"/>
      <c r="D111" s="226"/>
      <c r="E111" s="226"/>
      <c r="F111" s="440"/>
      <c r="G111" s="440"/>
      <c r="H111" s="441"/>
      <c r="I111" s="440"/>
      <c r="J111" s="440"/>
      <c r="K111" s="440"/>
      <c r="L111" s="440"/>
      <c r="M111" s="440"/>
      <c r="N111" s="442"/>
      <c r="O111" s="443"/>
      <c r="P111" s="444"/>
      <c r="Q111" s="226"/>
      <c r="R111" s="226"/>
      <c r="S111" s="226"/>
      <c r="T111" s="226"/>
      <c r="U111" s="226"/>
      <c r="V111" s="363"/>
      <c r="W111" s="226"/>
      <c r="X111" s="226"/>
      <c r="Y111" s="226"/>
      <c r="Z111" s="226"/>
      <c r="AA111" s="226"/>
      <c r="AB111" s="367"/>
      <c r="AC111" s="226"/>
      <c r="AK111" s="226"/>
      <c r="AL111" s="226"/>
      <c r="AM111" s="226"/>
      <c r="AN111" s="226"/>
      <c r="AO111" s="226"/>
      <c r="AP111" s="226"/>
      <c r="AQ111" s="226"/>
    </row>
    <row r="112" spans="1:43" ht="11.25">
      <c r="A112" s="226"/>
      <c r="B112" s="439"/>
      <c r="C112" s="226"/>
      <c r="D112" s="226"/>
      <c r="E112" s="226"/>
      <c r="F112" s="440"/>
      <c r="G112" s="440"/>
      <c r="H112" s="441"/>
      <c r="I112" s="440"/>
      <c r="J112" s="440"/>
      <c r="K112" s="440"/>
      <c r="L112" s="440"/>
      <c r="M112" s="440"/>
      <c r="N112" s="442"/>
      <c r="O112" s="443"/>
      <c r="P112" s="444"/>
      <c r="Q112" s="226"/>
      <c r="R112" s="226"/>
      <c r="S112" s="226"/>
      <c r="T112" s="226"/>
      <c r="U112" s="226"/>
      <c r="V112" s="363"/>
      <c r="W112" s="226"/>
      <c r="X112" s="226"/>
      <c r="Y112" s="226"/>
      <c r="Z112" s="226"/>
      <c r="AA112" s="226"/>
      <c r="AB112" s="367"/>
      <c r="AC112" s="226"/>
      <c r="AK112" s="226"/>
      <c r="AL112" s="226"/>
      <c r="AM112" s="226"/>
      <c r="AN112" s="226"/>
      <c r="AO112" s="226"/>
      <c r="AP112" s="226"/>
      <c r="AQ112" s="226"/>
    </row>
    <row r="113" spans="1:43" ht="11.25">
      <c r="A113" s="226"/>
      <c r="B113" s="439"/>
      <c r="C113" s="226"/>
      <c r="D113" s="226"/>
      <c r="E113" s="226"/>
      <c r="F113" s="440"/>
      <c r="G113" s="440"/>
      <c r="H113" s="441"/>
      <c r="I113" s="440"/>
      <c r="J113" s="440"/>
      <c r="K113" s="440"/>
      <c r="L113" s="440"/>
      <c r="M113" s="440"/>
      <c r="N113" s="442"/>
      <c r="O113" s="443"/>
      <c r="P113" s="444"/>
      <c r="Q113" s="226"/>
      <c r="R113" s="226"/>
      <c r="S113" s="226"/>
      <c r="T113" s="226"/>
      <c r="U113" s="226"/>
      <c r="V113" s="363"/>
      <c r="W113" s="226"/>
      <c r="X113" s="226"/>
      <c r="Y113" s="226"/>
      <c r="Z113" s="226"/>
      <c r="AA113" s="226"/>
      <c r="AB113" s="367"/>
      <c r="AC113" s="226"/>
      <c r="AK113" s="226"/>
      <c r="AL113" s="226"/>
      <c r="AM113" s="226"/>
      <c r="AN113" s="226"/>
      <c r="AO113" s="226"/>
      <c r="AP113" s="226"/>
      <c r="AQ113" s="226"/>
    </row>
    <row r="114" spans="1:43" ht="11.25">
      <c r="A114" s="226"/>
      <c r="B114" s="439"/>
      <c r="C114" s="226"/>
      <c r="D114" s="226"/>
      <c r="E114" s="226"/>
      <c r="F114" s="440"/>
      <c r="G114" s="440"/>
      <c r="H114" s="441"/>
      <c r="I114" s="440"/>
      <c r="J114" s="440"/>
      <c r="K114" s="440"/>
      <c r="L114" s="440"/>
      <c r="M114" s="440"/>
      <c r="N114" s="442"/>
      <c r="O114" s="443"/>
      <c r="P114" s="444"/>
      <c r="Q114" s="226"/>
      <c r="R114" s="226"/>
      <c r="S114" s="226"/>
      <c r="T114" s="226"/>
      <c r="U114" s="226"/>
      <c r="V114" s="363"/>
      <c r="W114" s="226"/>
      <c r="X114" s="226"/>
      <c r="Y114" s="226"/>
      <c r="Z114" s="226"/>
      <c r="AA114" s="226"/>
      <c r="AB114" s="367"/>
      <c r="AC114" s="226"/>
      <c r="AK114" s="226"/>
      <c r="AL114" s="226"/>
      <c r="AM114" s="226"/>
      <c r="AN114" s="226"/>
      <c r="AO114" s="226"/>
      <c r="AP114" s="226"/>
      <c r="AQ114" s="226"/>
    </row>
    <row r="115" spans="1:43" ht="11.25">
      <c r="A115" s="226"/>
      <c r="B115" s="439"/>
      <c r="C115" s="226"/>
      <c r="D115" s="226"/>
      <c r="E115" s="226"/>
      <c r="F115" s="440"/>
      <c r="G115" s="440"/>
      <c r="H115" s="441"/>
      <c r="I115" s="440"/>
      <c r="J115" s="440"/>
      <c r="K115" s="440"/>
      <c r="L115" s="440"/>
      <c r="M115" s="440"/>
      <c r="N115" s="442"/>
      <c r="O115" s="443"/>
      <c r="P115" s="444"/>
      <c r="Q115" s="226"/>
      <c r="R115" s="226"/>
      <c r="S115" s="226"/>
      <c r="T115" s="226"/>
      <c r="U115" s="226"/>
      <c r="V115" s="363"/>
      <c r="W115" s="226"/>
      <c r="X115" s="226"/>
      <c r="Y115" s="226"/>
      <c r="Z115" s="226"/>
      <c r="AA115" s="226"/>
      <c r="AB115" s="367"/>
      <c r="AC115" s="226"/>
      <c r="AK115" s="226"/>
      <c r="AL115" s="226"/>
      <c r="AM115" s="226"/>
      <c r="AN115" s="226"/>
      <c r="AO115" s="226"/>
      <c r="AP115" s="226"/>
      <c r="AQ115" s="226"/>
    </row>
    <row r="116" spans="1:43" ht="11.25">
      <c r="A116" s="226"/>
      <c r="B116" s="439"/>
      <c r="C116" s="226"/>
      <c r="D116" s="226"/>
      <c r="E116" s="226"/>
      <c r="F116" s="440"/>
      <c r="G116" s="440"/>
      <c r="H116" s="441"/>
      <c r="I116" s="440"/>
      <c r="J116" s="440"/>
      <c r="K116" s="440"/>
      <c r="L116" s="440"/>
      <c r="M116" s="440"/>
      <c r="N116" s="442"/>
      <c r="O116" s="443"/>
      <c r="P116" s="444"/>
      <c r="Q116" s="226"/>
      <c r="R116" s="226"/>
      <c r="S116" s="226"/>
      <c r="T116" s="226"/>
      <c r="U116" s="226"/>
      <c r="V116" s="363"/>
      <c r="W116" s="226"/>
      <c r="X116" s="226"/>
      <c r="Y116" s="226"/>
      <c r="Z116" s="226"/>
      <c r="AA116" s="226"/>
      <c r="AB116" s="367"/>
      <c r="AC116" s="226"/>
      <c r="AK116" s="226"/>
      <c r="AL116" s="226"/>
      <c r="AM116" s="226"/>
      <c r="AN116" s="226"/>
      <c r="AO116" s="226"/>
      <c r="AP116" s="226"/>
      <c r="AQ116" s="226"/>
    </row>
    <row r="117" spans="1:43" ht="11.25">
      <c r="A117" s="226"/>
      <c r="B117" s="439"/>
      <c r="C117" s="226"/>
      <c r="D117" s="226"/>
      <c r="E117" s="226"/>
      <c r="F117" s="440"/>
      <c r="G117" s="440"/>
      <c r="H117" s="441"/>
      <c r="I117" s="440"/>
      <c r="J117" s="440"/>
      <c r="K117" s="440"/>
      <c r="L117" s="440"/>
      <c r="M117" s="440"/>
      <c r="N117" s="442"/>
      <c r="O117" s="443"/>
      <c r="P117" s="444"/>
      <c r="Q117" s="226"/>
      <c r="R117" s="226"/>
      <c r="S117" s="226"/>
      <c r="T117" s="226"/>
      <c r="U117" s="226"/>
      <c r="V117" s="363"/>
      <c r="W117" s="226"/>
      <c r="X117" s="226"/>
      <c r="Y117" s="226"/>
      <c r="Z117" s="226"/>
      <c r="AA117" s="226"/>
      <c r="AB117" s="367"/>
      <c r="AC117" s="226"/>
      <c r="AK117" s="226"/>
      <c r="AL117" s="226"/>
      <c r="AM117" s="226"/>
      <c r="AN117" s="226"/>
      <c r="AO117" s="226"/>
      <c r="AP117" s="226"/>
      <c r="AQ117" s="226"/>
    </row>
    <row r="118" spans="1:43" ht="11.25">
      <c r="A118" s="226"/>
      <c r="B118" s="439"/>
      <c r="C118" s="226"/>
      <c r="D118" s="226"/>
      <c r="E118" s="226"/>
      <c r="F118" s="440"/>
      <c r="G118" s="440"/>
      <c r="H118" s="441"/>
      <c r="I118" s="440"/>
      <c r="J118" s="440"/>
      <c r="K118" s="440"/>
      <c r="L118" s="440"/>
      <c r="M118" s="440"/>
      <c r="N118" s="442"/>
      <c r="O118" s="443"/>
      <c r="P118" s="444"/>
      <c r="Q118" s="226"/>
      <c r="R118" s="226"/>
      <c r="S118" s="226"/>
      <c r="T118" s="226"/>
      <c r="U118" s="226"/>
      <c r="V118" s="363"/>
      <c r="W118" s="226"/>
      <c r="X118" s="226"/>
      <c r="Y118" s="226"/>
      <c r="Z118" s="226"/>
      <c r="AA118" s="226"/>
      <c r="AB118" s="367"/>
      <c r="AC118" s="226"/>
      <c r="AK118" s="226"/>
      <c r="AL118" s="226"/>
      <c r="AM118" s="226"/>
      <c r="AN118" s="226"/>
      <c r="AO118" s="226"/>
      <c r="AP118" s="226"/>
      <c r="AQ118" s="226"/>
    </row>
    <row r="119" spans="1:43" ht="11.25">
      <c r="A119" s="226"/>
      <c r="B119" s="439"/>
      <c r="C119" s="226"/>
      <c r="D119" s="226"/>
      <c r="E119" s="226"/>
      <c r="F119" s="440"/>
      <c r="G119" s="440"/>
      <c r="H119" s="441"/>
      <c r="I119" s="440"/>
      <c r="J119" s="440"/>
      <c r="K119" s="440"/>
      <c r="L119" s="440"/>
      <c r="M119" s="440"/>
      <c r="N119" s="442"/>
      <c r="O119" s="443"/>
      <c r="P119" s="444"/>
      <c r="Q119" s="226"/>
      <c r="R119" s="226"/>
      <c r="S119" s="226"/>
      <c r="T119" s="226"/>
      <c r="U119" s="226"/>
      <c r="V119" s="363"/>
      <c r="W119" s="226"/>
      <c r="X119" s="226"/>
      <c r="Y119" s="226"/>
      <c r="Z119" s="226"/>
      <c r="AA119" s="226"/>
      <c r="AB119" s="367"/>
      <c r="AC119" s="226"/>
      <c r="AK119" s="226"/>
      <c r="AL119" s="226"/>
      <c r="AM119" s="226"/>
      <c r="AN119" s="226"/>
      <c r="AO119" s="226"/>
      <c r="AP119" s="226"/>
      <c r="AQ119" s="226"/>
    </row>
    <row r="120" spans="1:43" ht="11.25">
      <c r="A120" s="226"/>
      <c r="B120" s="439"/>
      <c r="C120" s="226"/>
      <c r="D120" s="226"/>
      <c r="E120" s="226"/>
      <c r="F120" s="440"/>
      <c r="G120" s="440"/>
      <c r="H120" s="441"/>
      <c r="I120" s="440"/>
      <c r="J120" s="440"/>
      <c r="K120" s="440"/>
      <c r="L120" s="440"/>
      <c r="M120" s="440"/>
      <c r="N120" s="442"/>
      <c r="O120" s="443"/>
      <c r="P120" s="444"/>
      <c r="Q120" s="226"/>
      <c r="R120" s="226"/>
      <c r="S120" s="226"/>
      <c r="T120" s="226"/>
      <c r="U120" s="226"/>
      <c r="V120" s="363"/>
      <c r="W120" s="226"/>
      <c r="X120" s="226"/>
      <c r="Y120" s="226"/>
      <c r="Z120" s="226"/>
      <c r="AA120" s="226"/>
      <c r="AB120" s="367"/>
      <c r="AC120" s="226"/>
      <c r="AK120" s="226"/>
      <c r="AL120" s="226"/>
      <c r="AM120" s="226"/>
      <c r="AN120" s="226"/>
      <c r="AO120" s="226"/>
      <c r="AP120" s="226"/>
      <c r="AQ120" s="226"/>
    </row>
    <row r="121" spans="1:43" ht="11.25">
      <c r="A121" s="226"/>
      <c r="B121" s="439"/>
      <c r="C121" s="226"/>
      <c r="D121" s="226"/>
      <c r="E121" s="226"/>
      <c r="F121" s="440"/>
      <c r="G121" s="440"/>
      <c r="H121" s="441"/>
      <c r="I121" s="440"/>
      <c r="J121" s="440"/>
      <c r="K121" s="440"/>
      <c r="L121" s="440"/>
      <c r="M121" s="440"/>
      <c r="N121" s="442"/>
      <c r="O121" s="443"/>
      <c r="P121" s="444"/>
      <c r="Q121" s="226"/>
      <c r="R121" s="226"/>
      <c r="S121" s="226"/>
      <c r="T121" s="226"/>
      <c r="U121" s="226"/>
      <c r="V121" s="363"/>
      <c r="W121" s="226"/>
      <c r="X121" s="226"/>
      <c r="Y121" s="226"/>
      <c r="Z121" s="226"/>
      <c r="AA121" s="226"/>
      <c r="AB121" s="367"/>
      <c r="AC121" s="226"/>
      <c r="AK121" s="226"/>
      <c r="AL121" s="226"/>
      <c r="AM121" s="226"/>
      <c r="AN121" s="226"/>
      <c r="AO121" s="226"/>
      <c r="AP121" s="226"/>
      <c r="AQ121" s="226"/>
    </row>
    <row r="122" spans="1:43" ht="11.25">
      <c r="A122" s="226"/>
      <c r="B122" s="439"/>
      <c r="C122" s="226"/>
      <c r="D122" s="226"/>
      <c r="E122" s="226"/>
      <c r="F122" s="440"/>
      <c r="G122" s="440"/>
      <c r="H122" s="441"/>
      <c r="I122" s="440"/>
      <c r="J122" s="440"/>
      <c r="K122" s="440"/>
      <c r="L122" s="440"/>
      <c r="M122" s="440"/>
      <c r="N122" s="442"/>
      <c r="O122" s="443"/>
      <c r="P122" s="444"/>
      <c r="Q122" s="226"/>
      <c r="R122" s="226"/>
      <c r="S122" s="226"/>
      <c r="T122" s="226"/>
      <c r="U122" s="226"/>
      <c r="V122" s="363"/>
      <c r="W122" s="226"/>
      <c r="X122" s="226"/>
      <c r="Y122" s="226"/>
      <c r="Z122" s="226"/>
      <c r="AA122" s="226"/>
      <c r="AB122" s="367"/>
      <c r="AC122" s="226"/>
      <c r="AK122" s="226"/>
      <c r="AL122" s="226"/>
      <c r="AM122" s="226"/>
      <c r="AN122" s="226"/>
      <c r="AO122" s="226"/>
      <c r="AP122" s="226"/>
      <c r="AQ122" s="226"/>
    </row>
    <row r="123" spans="1:43" ht="11.25">
      <c r="A123" s="226"/>
      <c r="B123" s="439"/>
      <c r="C123" s="226"/>
      <c r="D123" s="226"/>
      <c r="E123" s="226"/>
      <c r="F123" s="440"/>
      <c r="G123" s="440"/>
      <c r="H123" s="441"/>
      <c r="I123" s="440"/>
      <c r="J123" s="440"/>
      <c r="K123" s="440"/>
      <c r="L123" s="440"/>
      <c r="M123" s="440"/>
      <c r="N123" s="442"/>
      <c r="O123" s="443"/>
      <c r="P123" s="444"/>
      <c r="Q123" s="226"/>
      <c r="R123" s="226"/>
      <c r="S123" s="226"/>
      <c r="T123" s="226"/>
      <c r="U123" s="226"/>
      <c r="V123" s="363"/>
      <c r="W123" s="226"/>
      <c r="X123" s="226"/>
      <c r="Y123" s="226"/>
      <c r="Z123" s="226"/>
      <c r="AA123" s="226"/>
      <c r="AB123" s="367"/>
      <c r="AC123" s="226"/>
      <c r="AK123" s="226"/>
      <c r="AL123" s="226"/>
      <c r="AM123" s="226"/>
      <c r="AN123" s="226"/>
      <c r="AO123" s="226"/>
      <c r="AP123" s="226"/>
      <c r="AQ123" s="226"/>
    </row>
    <row r="124" spans="1:43" ht="11.25">
      <c r="A124" s="226"/>
      <c r="B124" s="439"/>
      <c r="C124" s="226"/>
      <c r="D124" s="226"/>
      <c r="E124" s="226"/>
      <c r="F124" s="440"/>
      <c r="G124" s="440"/>
      <c r="H124" s="441"/>
      <c r="I124" s="440"/>
      <c r="J124" s="440"/>
      <c r="K124" s="440"/>
      <c r="L124" s="440"/>
      <c r="M124" s="440"/>
      <c r="N124" s="442"/>
      <c r="O124" s="443"/>
      <c r="P124" s="444"/>
      <c r="Q124" s="226"/>
      <c r="R124" s="226"/>
      <c r="S124" s="226"/>
      <c r="T124" s="226"/>
      <c r="U124" s="226"/>
      <c r="V124" s="363"/>
      <c r="W124" s="226"/>
      <c r="X124" s="226"/>
      <c r="Y124" s="226"/>
      <c r="Z124" s="226"/>
      <c r="AA124" s="226"/>
      <c r="AB124" s="367"/>
      <c r="AC124" s="226"/>
      <c r="AK124" s="226"/>
      <c r="AL124" s="226"/>
      <c r="AM124" s="226"/>
      <c r="AN124" s="226"/>
      <c r="AO124" s="226"/>
      <c r="AP124" s="226"/>
      <c r="AQ124" s="226"/>
    </row>
    <row r="125" spans="1:43" ht="11.25">
      <c r="A125" s="226"/>
      <c r="B125" s="439"/>
      <c r="C125" s="226"/>
      <c r="D125" s="226"/>
      <c r="E125" s="226"/>
      <c r="F125" s="440"/>
      <c r="G125" s="440"/>
      <c r="H125" s="441"/>
      <c r="I125" s="440"/>
      <c r="J125" s="440"/>
      <c r="K125" s="440"/>
      <c r="L125" s="440"/>
      <c r="M125" s="440"/>
      <c r="N125" s="442"/>
      <c r="O125" s="443"/>
      <c r="P125" s="444"/>
      <c r="Q125" s="226"/>
      <c r="R125" s="226"/>
      <c r="S125" s="226"/>
      <c r="T125" s="226"/>
      <c r="U125" s="226"/>
      <c r="V125" s="363"/>
      <c r="W125" s="226"/>
      <c r="X125" s="226"/>
      <c r="Y125" s="226"/>
      <c r="Z125" s="226"/>
      <c r="AA125" s="226"/>
      <c r="AB125" s="367"/>
      <c r="AC125" s="226"/>
      <c r="AK125" s="226"/>
      <c r="AL125" s="226"/>
      <c r="AM125" s="226"/>
      <c r="AN125" s="226"/>
      <c r="AO125" s="226"/>
      <c r="AP125" s="226"/>
      <c r="AQ125" s="226"/>
    </row>
    <row r="126" spans="1:43" ht="11.25">
      <c r="A126" s="226"/>
      <c r="B126" s="439"/>
      <c r="C126" s="226"/>
      <c r="D126" s="226"/>
      <c r="E126" s="226"/>
      <c r="F126" s="440"/>
      <c r="G126" s="440"/>
      <c r="H126" s="441"/>
      <c r="I126" s="440"/>
      <c r="J126" s="440"/>
      <c r="K126" s="440"/>
      <c r="L126" s="440"/>
      <c r="M126" s="440"/>
      <c r="N126" s="442"/>
      <c r="O126" s="443"/>
      <c r="P126" s="444"/>
      <c r="Q126" s="226"/>
      <c r="R126" s="226"/>
      <c r="S126" s="226"/>
      <c r="T126" s="226"/>
      <c r="U126" s="226"/>
      <c r="V126" s="363"/>
      <c r="W126" s="226"/>
      <c r="X126" s="226"/>
      <c r="Y126" s="226"/>
      <c r="Z126" s="226"/>
      <c r="AA126" s="226"/>
      <c r="AB126" s="367"/>
      <c r="AC126" s="226"/>
      <c r="AK126" s="226"/>
      <c r="AL126" s="226"/>
      <c r="AM126" s="226"/>
      <c r="AN126" s="226"/>
      <c r="AO126" s="226"/>
      <c r="AP126" s="226"/>
      <c r="AQ126" s="226"/>
    </row>
    <row r="127" spans="1:43" ht="11.25">
      <c r="A127" s="226"/>
      <c r="B127" s="439"/>
      <c r="C127" s="226"/>
      <c r="D127" s="226"/>
      <c r="E127" s="226"/>
      <c r="F127" s="440"/>
      <c r="G127" s="440"/>
      <c r="H127" s="441"/>
      <c r="I127" s="440"/>
      <c r="J127" s="440"/>
      <c r="K127" s="440"/>
      <c r="L127" s="440"/>
      <c r="M127" s="440"/>
      <c r="N127" s="442"/>
      <c r="O127" s="443"/>
      <c r="P127" s="444"/>
      <c r="Q127" s="226"/>
      <c r="R127" s="226"/>
      <c r="S127" s="226"/>
      <c r="T127" s="226"/>
      <c r="U127" s="226"/>
      <c r="V127" s="363"/>
      <c r="W127" s="226"/>
      <c r="X127" s="226"/>
      <c r="Y127" s="226"/>
      <c r="Z127" s="226"/>
      <c r="AA127" s="226"/>
      <c r="AB127" s="367"/>
      <c r="AC127" s="226"/>
      <c r="AK127" s="226"/>
      <c r="AL127" s="226"/>
      <c r="AM127" s="226"/>
      <c r="AN127" s="226"/>
      <c r="AO127" s="226"/>
      <c r="AP127" s="226"/>
      <c r="AQ127" s="226"/>
    </row>
    <row r="128" spans="1:43" ht="11.25">
      <c r="A128" s="226"/>
      <c r="B128" s="439"/>
      <c r="C128" s="226"/>
      <c r="D128" s="226"/>
      <c r="E128" s="226"/>
      <c r="F128" s="440"/>
      <c r="G128" s="440"/>
      <c r="H128" s="441"/>
      <c r="I128" s="440"/>
      <c r="J128" s="440"/>
      <c r="K128" s="440"/>
      <c r="L128" s="440"/>
      <c r="M128" s="440"/>
      <c r="N128" s="442"/>
      <c r="O128" s="443"/>
      <c r="P128" s="444"/>
      <c r="Q128" s="226"/>
      <c r="R128" s="226"/>
      <c r="S128" s="226"/>
      <c r="T128" s="226"/>
      <c r="U128" s="226"/>
      <c r="V128" s="363"/>
      <c r="W128" s="226"/>
      <c r="X128" s="226"/>
      <c r="Y128" s="226"/>
      <c r="Z128" s="226"/>
      <c r="AA128" s="226"/>
      <c r="AB128" s="367"/>
      <c r="AC128" s="226"/>
      <c r="AK128" s="226"/>
      <c r="AL128" s="226"/>
      <c r="AM128" s="226"/>
      <c r="AN128" s="226"/>
      <c r="AO128" s="226"/>
      <c r="AP128" s="226"/>
      <c r="AQ128" s="226"/>
    </row>
    <row r="129" spans="1:43" ht="11.25">
      <c r="A129" s="226"/>
      <c r="B129" s="439"/>
      <c r="C129" s="226"/>
      <c r="D129" s="226"/>
      <c r="E129" s="226"/>
      <c r="F129" s="440"/>
      <c r="G129" s="440"/>
      <c r="H129" s="441"/>
      <c r="I129" s="440"/>
      <c r="J129" s="440"/>
      <c r="K129" s="440"/>
      <c r="L129" s="440"/>
      <c r="M129" s="440"/>
      <c r="N129" s="442"/>
      <c r="O129" s="443"/>
      <c r="P129" s="444"/>
      <c r="Q129" s="226"/>
      <c r="R129" s="226"/>
      <c r="S129" s="226"/>
      <c r="T129" s="226"/>
      <c r="U129" s="226"/>
      <c r="V129" s="363"/>
      <c r="W129" s="226"/>
      <c r="X129" s="226"/>
      <c r="Y129" s="226"/>
      <c r="Z129" s="226"/>
      <c r="AA129" s="226"/>
      <c r="AB129" s="367"/>
      <c r="AC129" s="226"/>
      <c r="AK129" s="226"/>
      <c r="AL129" s="226"/>
      <c r="AM129" s="226"/>
      <c r="AN129" s="226"/>
      <c r="AO129" s="226"/>
      <c r="AP129" s="226"/>
      <c r="AQ129" s="226"/>
    </row>
    <row r="130" spans="1:43" ht="11.25">
      <c r="A130" s="226"/>
      <c r="B130" s="439"/>
      <c r="C130" s="226"/>
      <c r="D130" s="226"/>
      <c r="E130" s="226"/>
      <c r="F130" s="440"/>
      <c r="G130" s="440"/>
      <c r="H130" s="441"/>
      <c r="I130" s="440"/>
      <c r="J130" s="440"/>
      <c r="K130" s="440"/>
      <c r="L130" s="440"/>
      <c r="M130" s="440"/>
      <c r="N130" s="442"/>
      <c r="O130" s="443"/>
      <c r="P130" s="444"/>
      <c r="Q130" s="226"/>
      <c r="R130" s="226"/>
      <c r="S130" s="226"/>
      <c r="T130" s="226"/>
      <c r="U130" s="226"/>
      <c r="V130" s="363"/>
      <c r="W130" s="226"/>
      <c r="X130" s="226"/>
      <c r="Y130" s="226"/>
      <c r="Z130" s="226"/>
      <c r="AA130" s="226"/>
      <c r="AB130" s="367"/>
      <c r="AC130" s="226"/>
      <c r="AK130" s="226"/>
      <c r="AL130" s="226"/>
      <c r="AM130" s="226"/>
      <c r="AN130" s="226"/>
      <c r="AO130" s="226"/>
      <c r="AP130" s="226"/>
      <c r="AQ130" s="226"/>
    </row>
    <row r="131" spans="1:43" ht="11.25">
      <c r="A131" s="226"/>
      <c r="B131" s="439"/>
      <c r="C131" s="226"/>
      <c r="D131" s="226"/>
      <c r="E131" s="226"/>
      <c r="F131" s="440"/>
      <c r="G131" s="440"/>
      <c r="H131" s="441"/>
      <c r="I131" s="440"/>
      <c r="J131" s="440"/>
      <c r="K131" s="440"/>
      <c r="L131" s="440"/>
      <c r="M131" s="440"/>
      <c r="N131" s="442"/>
      <c r="O131" s="443"/>
      <c r="P131" s="444"/>
      <c r="Q131" s="226"/>
      <c r="R131" s="226"/>
      <c r="S131" s="226"/>
      <c r="T131" s="226"/>
      <c r="U131" s="226"/>
      <c r="V131" s="363"/>
      <c r="W131" s="226"/>
      <c r="X131" s="226"/>
      <c r="Y131" s="226"/>
      <c r="Z131" s="226"/>
      <c r="AA131" s="226"/>
      <c r="AB131" s="367"/>
      <c r="AC131" s="226"/>
      <c r="AK131" s="226"/>
      <c r="AL131" s="226"/>
      <c r="AM131" s="226"/>
      <c r="AN131" s="226"/>
      <c r="AO131" s="226"/>
      <c r="AP131" s="226"/>
      <c r="AQ131" s="226"/>
    </row>
    <row r="132" spans="1:43" ht="11.25">
      <c r="A132" s="226"/>
      <c r="B132" s="439"/>
      <c r="C132" s="226"/>
      <c r="D132" s="226"/>
      <c r="E132" s="226"/>
      <c r="F132" s="440"/>
      <c r="G132" s="440"/>
      <c r="H132" s="441"/>
      <c r="I132" s="440"/>
      <c r="J132" s="440"/>
      <c r="K132" s="440"/>
      <c r="L132" s="440"/>
      <c r="M132" s="440"/>
      <c r="N132" s="442"/>
      <c r="O132" s="443"/>
      <c r="P132" s="444"/>
      <c r="Q132" s="226"/>
      <c r="R132" s="226"/>
      <c r="S132" s="226"/>
      <c r="T132" s="226"/>
      <c r="U132" s="226"/>
      <c r="V132" s="363"/>
      <c r="W132" s="226"/>
      <c r="X132" s="226"/>
      <c r="Y132" s="226"/>
      <c r="Z132" s="226"/>
      <c r="AA132" s="226"/>
      <c r="AB132" s="367"/>
      <c r="AC132" s="226"/>
      <c r="AK132" s="226"/>
      <c r="AL132" s="226"/>
      <c r="AM132" s="226"/>
      <c r="AN132" s="226"/>
      <c r="AO132" s="226"/>
      <c r="AP132" s="226"/>
      <c r="AQ132" s="226"/>
    </row>
    <row r="133" spans="1:43" ht="11.25">
      <c r="A133" s="226"/>
      <c r="B133" s="439"/>
      <c r="C133" s="226"/>
      <c r="D133" s="226"/>
      <c r="E133" s="226"/>
      <c r="F133" s="440"/>
      <c r="G133" s="440"/>
      <c r="H133" s="441"/>
      <c r="I133" s="440"/>
      <c r="J133" s="440"/>
      <c r="K133" s="440"/>
      <c r="L133" s="440"/>
      <c r="M133" s="440"/>
      <c r="N133" s="442"/>
      <c r="O133" s="443"/>
      <c r="P133" s="444"/>
      <c r="Q133" s="226"/>
      <c r="R133" s="226"/>
      <c r="S133" s="226"/>
      <c r="T133" s="226"/>
      <c r="U133" s="226"/>
      <c r="V133" s="363"/>
      <c r="W133" s="226"/>
      <c r="X133" s="226"/>
      <c r="Y133" s="226"/>
      <c r="Z133" s="226"/>
      <c r="AA133" s="226"/>
      <c r="AB133" s="367"/>
      <c r="AC133" s="226"/>
      <c r="AK133" s="226"/>
      <c r="AL133" s="226"/>
      <c r="AM133" s="226"/>
      <c r="AN133" s="226"/>
      <c r="AO133" s="226"/>
      <c r="AP133" s="226"/>
      <c r="AQ133" s="226"/>
    </row>
    <row r="134" spans="1:43" ht="11.25">
      <c r="A134" s="226"/>
      <c r="B134" s="439"/>
      <c r="C134" s="226"/>
      <c r="D134" s="226"/>
      <c r="E134" s="226"/>
      <c r="F134" s="440"/>
      <c r="G134" s="440"/>
      <c r="H134" s="441"/>
      <c r="I134" s="440"/>
      <c r="J134" s="440"/>
      <c r="K134" s="440"/>
      <c r="L134" s="440"/>
      <c r="M134" s="440"/>
      <c r="N134" s="442"/>
      <c r="O134" s="443"/>
      <c r="P134" s="444"/>
      <c r="Q134" s="226"/>
      <c r="R134" s="226"/>
      <c r="S134" s="226"/>
      <c r="T134" s="226"/>
      <c r="U134" s="226"/>
      <c r="V134" s="363"/>
      <c r="W134" s="226"/>
      <c r="X134" s="226"/>
      <c r="Y134" s="226"/>
      <c r="Z134" s="226"/>
      <c r="AA134" s="226"/>
      <c r="AB134" s="367"/>
      <c r="AC134" s="226"/>
      <c r="AK134" s="226"/>
      <c r="AL134" s="226"/>
      <c r="AM134" s="226"/>
      <c r="AN134" s="226"/>
      <c r="AO134" s="226"/>
      <c r="AP134" s="226"/>
      <c r="AQ134" s="226"/>
    </row>
    <row r="135" spans="1:43" ht="11.25">
      <c r="A135" s="226"/>
      <c r="B135" s="439"/>
      <c r="C135" s="226"/>
      <c r="D135" s="226"/>
      <c r="E135" s="226"/>
      <c r="F135" s="440"/>
      <c r="G135" s="440"/>
      <c r="H135" s="441"/>
      <c r="I135" s="440"/>
      <c r="J135" s="440"/>
      <c r="K135" s="440"/>
      <c r="L135" s="440"/>
      <c r="M135" s="440"/>
      <c r="N135" s="442"/>
      <c r="O135" s="443"/>
      <c r="P135" s="444"/>
      <c r="Q135" s="226"/>
      <c r="R135" s="226"/>
      <c r="S135" s="226"/>
      <c r="T135" s="226"/>
      <c r="U135" s="226"/>
      <c r="V135" s="363"/>
      <c r="W135" s="226"/>
      <c r="X135" s="226"/>
      <c r="Y135" s="226"/>
      <c r="Z135" s="226"/>
      <c r="AA135" s="226"/>
      <c r="AB135" s="367"/>
      <c r="AC135" s="226"/>
      <c r="AK135" s="226"/>
      <c r="AL135" s="226"/>
      <c r="AM135" s="226"/>
      <c r="AN135" s="226"/>
      <c r="AO135" s="226"/>
      <c r="AP135" s="226"/>
      <c r="AQ135" s="226"/>
    </row>
    <row r="136" spans="1:43" ht="11.25">
      <c r="A136" s="226"/>
      <c r="B136" s="439"/>
      <c r="C136" s="226"/>
      <c r="D136" s="226"/>
      <c r="E136" s="226"/>
      <c r="F136" s="440"/>
      <c r="G136" s="440"/>
      <c r="H136" s="441"/>
      <c r="I136" s="440"/>
      <c r="J136" s="440"/>
      <c r="K136" s="440"/>
      <c r="L136" s="440"/>
      <c r="M136" s="440"/>
      <c r="N136" s="442"/>
      <c r="O136" s="443"/>
      <c r="P136" s="444"/>
      <c r="Q136" s="226"/>
      <c r="R136" s="226"/>
      <c r="S136" s="226"/>
      <c r="T136" s="226"/>
      <c r="U136" s="226"/>
      <c r="V136" s="363"/>
      <c r="W136" s="226"/>
      <c r="X136" s="226"/>
      <c r="Y136" s="226"/>
      <c r="Z136" s="226"/>
      <c r="AA136" s="226"/>
      <c r="AB136" s="367"/>
      <c r="AC136" s="226"/>
      <c r="AK136" s="226"/>
      <c r="AL136" s="226"/>
      <c r="AM136" s="226"/>
      <c r="AN136" s="226"/>
      <c r="AO136" s="226"/>
      <c r="AP136" s="226"/>
      <c r="AQ136" s="226"/>
    </row>
    <row r="137" spans="1:43" ht="11.25">
      <c r="A137" s="226"/>
      <c r="B137" s="439"/>
      <c r="C137" s="226"/>
      <c r="D137" s="226"/>
      <c r="E137" s="226"/>
      <c r="F137" s="440"/>
      <c r="G137" s="440"/>
      <c r="H137" s="441"/>
      <c r="I137" s="440"/>
      <c r="J137" s="440"/>
      <c r="K137" s="440"/>
      <c r="L137" s="440"/>
      <c r="M137" s="440"/>
      <c r="N137" s="442"/>
      <c r="O137" s="443"/>
      <c r="P137" s="444"/>
      <c r="Q137" s="226"/>
      <c r="R137" s="226"/>
      <c r="S137" s="226"/>
      <c r="T137" s="226"/>
      <c r="U137" s="226"/>
      <c r="V137" s="363"/>
      <c r="W137" s="226"/>
      <c r="X137" s="226"/>
      <c r="Y137" s="226"/>
      <c r="Z137" s="226"/>
      <c r="AA137" s="226"/>
      <c r="AB137" s="367"/>
      <c r="AC137" s="226"/>
      <c r="AK137" s="226"/>
      <c r="AL137" s="226"/>
      <c r="AM137" s="226"/>
      <c r="AN137" s="226"/>
      <c r="AO137" s="226"/>
      <c r="AP137" s="226"/>
      <c r="AQ137" s="226"/>
    </row>
    <row r="138" spans="1:43" ht="11.25">
      <c r="A138" s="226"/>
      <c r="B138" s="439"/>
      <c r="C138" s="226"/>
      <c r="D138" s="226"/>
      <c r="E138" s="226"/>
      <c r="F138" s="440"/>
      <c r="G138" s="440"/>
      <c r="H138" s="441"/>
      <c r="I138" s="440"/>
      <c r="J138" s="440"/>
      <c r="K138" s="440"/>
      <c r="L138" s="440"/>
      <c r="M138" s="440"/>
      <c r="N138" s="442"/>
      <c r="O138" s="443"/>
      <c r="P138" s="444"/>
      <c r="Q138" s="226"/>
      <c r="R138" s="226"/>
      <c r="S138" s="226"/>
      <c r="T138" s="226"/>
      <c r="U138" s="226"/>
      <c r="V138" s="363"/>
      <c r="W138" s="226"/>
      <c r="X138" s="226"/>
      <c r="Y138" s="226"/>
      <c r="Z138" s="226"/>
      <c r="AA138" s="226"/>
      <c r="AB138" s="367"/>
      <c r="AC138" s="226"/>
      <c r="AK138" s="226"/>
      <c r="AL138" s="226"/>
      <c r="AM138" s="226"/>
      <c r="AN138" s="226"/>
      <c r="AO138" s="226"/>
      <c r="AP138" s="226"/>
      <c r="AQ138" s="226"/>
    </row>
    <row r="139" spans="1:43" ht="11.25">
      <c r="A139" s="226"/>
      <c r="B139" s="439"/>
      <c r="C139" s="226"/>
      <c r="D139" s="226"/>
      <c r="E139" s="226"/>
      <c r="F139" s="440"/>
      <c r="G139" s="440"/>
      <c r="H139" s="441"/>
      <c r="I139" s="440"/>
      <c r="J139" s="440"/>
      <c r="K139" s="440"/>
      <c r="L139" s="440"/>
      <c r="M139" s="440"/>
      <c r="N139" s="442"/>
      <c r="O139" s="443"/>
      <c r="P139" s="444"/>
      <c r="Q139" s="226"/>
      <c r="R139" s="226"/>
      <c r="S139" s="226"/>
      <c r="T139" s="226"/>
      <c r="U139" s="226"/>
      <c r="V139" s="363"/>
      <c r="W139" s="226"/>
      <c r="X139" s="226"/>
      <c r="Y139" s="226"/>
      <c r="Z139" s="226"/>
      <c r="AA139" s="226"/>
      <c r="AB139" s="367"/>
      <c r="AC139" s="226"/>
      <c r="AK139" s="226"/>
      <c r="AL139" s="226"/>
      <c r="AM139" s="226"/>
      <c r="AN139" s="226"/>
      <c r="AO139" s="226"/>
      <c r="AP139" s="226"/>
      <c r="AQ139" s="226"/>
    </row>
    <row r="140" spans="1:43" ht="11.25">
      <c r="A140" s="226"/>
      <c r="B140" s="439"/>
      <c r="C140" s="226"/>
      <c r="D140" s="226"/>
      <c r="E140" s="226"/>
      <c r="F140" s="440"/>
      <c r="G140" s="440"/>
      <c r="H140" s="441"/>
      <c r="I140" s="440"/>
      <c r="J140" s="440"/>
      <c r="K140" s="440"/>
      <c r="L140" s="440"/>
      <c r="M140" s="440"/>
      <c r="N140" s="442"/>
      <c r="O140" s="443"/>
      <c r="P140" s="444"/>
      <c r="Q140" s="226"/>
      <c r="R140" s="226"/>
      <c r="S140" s="226"/>
      <c r="T140" s="226"/>
      <c r="U140" s="226"/>
      <c r="V140" s="363"/>
      <c r="W140" s="226"/>
      <c r="X140" s="226"/>
      <c r="Y140" s="226"/>
      <c r="Z140" s="226"/>
      <c r="AA140" s="226"/>
      <c r="AB140" s="367"/>
      <c r="AC140" s="226"/>
      <c r="AK140" s="226"/>
      <c r="AL140" s="226"/>
      <c r="AM140" s="226"/>
      <c r="AN140" s="226"/>
      <c r="AO140" s="226"/>
      <c r="AP140" s="226"/>
      <c r="AQ140" s="226"/>
    </row>
    <row r="141" spans="1:43" ht="11.25">
      <c r="A141" s="226"/>
      <c r="B141" s="439"/>
      <c r="C141" s="226"/>
      <c r="D141" s="226"/>
      <c r="E141" s="226"/>
      <c r="F141" s="440"/>
      <c r="G141" s="440"/>
      <c r="H141" s="441"/>
      <c r="I141" s="440"/>
      <c r="J141" s="440"/>
      <c r="K141" s="440"/>
      <c r="L141" s="440"/>
      <c r="M141" s="440"/>
      <c r="N141" s="442"/>
      <c r="O141" s="443"/>
      <c r="P141" s="444"/>
      <c r="Q141" s="226"/>
      <c r="R141" s="226"/>
      <c r="S141" s="226"/>
      <c r="T141" s="226"/>
      <c r="U141" s="226"/>
      <c r="V141" s="363"/>
      <c r="W141" s="226"/>
      <c r="X141" s="226"/>
      <c r="Y141" s="226"/>
      <c r="Z141" s="226"/>
      <c r="AA141" s="226"/>
      <c r="AB141" s="367"/>
      <c r="AC141" s="226"/>
      <c r="AK141" s="226"/>
      <c r="AL141" s="226"/>
      <c r="AM141" s="226"/>
      <c r="AN141" s="226"/>
      <c r="AO141" s="226"/>
      <c r="AP141" s="226"/>
      <c r="AQ141" s="226"/>
    </row>
    <row r="142" spans="1:43" ht="11.25">
      <c r="A142" s="226"/>
      <c r="B142" s="439"/>
      <c r="C142" s="226"/>
      <c r="D142" s="226"/>
      <c r="E142" s="226"/>
      <c r="F142" s="440"/>
      <c r="G142" s="440"/>
      <c r="H142" s="441"/>
      <c r="I142" s="440"/>
      <c r="J142" s="440"/>
      <c r="K142" s="440"/>
      <c r="L142" s="440"/>
      <c r="M142" s="440"/>
      <c r="N142" s="442"/>
      <c r="O142" s="443"/>
      <c r="P142" s="444"/>
      <c r="Q142" s="226"/>
      <c r="R142" s="226"/>
      <c r="S142" s="226"/>
      <c r="T142" s="226"/>
      <c r="U142" s="226"/>
      <c r="V142" s="363"/>
      <c r="W142" s="226"/>
      <c r="X142" s="226"/>
      <c r="Y142" s="226"/>
      <c r="Z142" s="226"/>
      <c r="AA142" s="226"/>
      <c r="AB142" s="367"/>
      <c r="AC142" s="226"/>
      <c r="AK142" s="226"/>
      <c r="AL142" s="226"/>
      <c r="AM142" s="226"/>
      <c r="AN142" s="226"/>
      <c r="AO142" s="226"/>
      <c r="AP142" s="226"/>
      <c r="AQ142" s="226"/>
    </row>
    <row r="143" spans="1:43" ht="11.25">
      <c r="A143" s="226"/>
      <c r="B143" s="439"/>
      <c r="C143" s="226"/>
      <c r="D143" s="226"/>
      <c r="E143" s="226"/>
      <c r="F143" s="440"/>
      <c r="G143" s="440"/>
      <c r="H143" s="441"/>
      <c r="I143" s="440"/>
      <c r="J143" s="440"/>
      <c r="K143" s="440"/>
      <c r="L143" s="440"/>
      <c r="M143" s="440"/>
      <c r="N143" s="442"/>
      <c r="O143" s="443"/>
      <c r="P143" s="444"/>
      <c r="Q143" s="226"/>
      <c r="R143" s="226"/>
      <c r="S143" s="226"/>
      <c r="T143" s="226"/>
      <c r="U143" s="226"/>
      <c r="V143" s="363"/>
      <c r="W143" s="226"/>
      <c r="X143" s="226"/>
      <c r="Y143" s="226"/>
      <c r="Z143" s="226"/>
      <c r="AA143" s="226"/>
      <c r="AB143" s="367"/>
      <c r="AC143" s="226"/>
      <c r="AK143" s="226"/>
      <c r="AL143" s="226"/>
      <c r="AM143" s="226"/>
      <c r="AN143" s="226"/>
      <c r="AO143" s="226"/>
      <c r="AP143" s="226"/>
      <c r="AQ143" s="226"/>
    </row>
    <row r="144" spans="1:43" ht="11.25">
      <c r="A144" s="226"/>
      <c r="B144" s="439"/>
      <c r="C144" s="226"/>
      <c r="D144" s="226"/>
      <c r="E144" s="226"/>
      <c r="F144" s="440"/>
      <c r="G144" s="440"/>
      <c r="H144" s="441"/>
      <c r="I144" s="440"/>
      <c r="J144" s="440"/>
      <c r="K144" s="440"/>
      <c r="L144" s="440"/>
      <c r="M144" s="440"/>
      <c r="N144" s="442"/>
      <c r="O144" s="443"/>
      <c r="P144" s="444"/>
      <c r="Q144" s="226"/>
      <c r="R144" s="226"/>
      <c r="S144" s="226"/>
      <c r="T144" s="226"/>
      <c r="U144" s="226"/>
      <c r="V144" s="363"/>
      <c r="W144" s="226"/>
      <c r="X144" s="226"/>
      <c r="Y144" s="226"/>
      <c r="Z144" s="226"/>
      <c r="AA144" s="226"/>
      <c r="AB144" s="367"/>
      <c r="AC144" s="226"/>
      <c r="AK144" s="226"/>
      <c r="AL144" s="226"/>
      <c r="AM144" s="226"/>
      <c r="AN144" s="226"/>
      <c r="AO144" s="226"/>
      <c r="AP144" s="226"/>
      <c r="AQ144" s="226"/>
    </row>
    <row r="145" spans="1:43" ht="11.25">
      <c r="A145" s="226"/>
      <c r="B145" s="439"/>
      <c r="C145" s="226"/>
      <c r="D145" s="226"/>
      <c r="E145" s="226"/>
      <c r="F145" s="440"/>
      <c r="G145" s="440"/>
      <c r="H145" s="441"/>
      <c r="I145" s="440"/>
      <c r="J145" s="440"/>
      <c r="K145" s="440"/>
      <c r="L145" s="440"/>
      <c r="M145" s="440"/>
      <c r="N145" s="442"/>
      <c r="O145" s="443"/>
      <c r="P145" s="444"/>
      <c r="Q145" s="226"/>
      <c r="R145" s="226"/>
      <c r="S145" s="226"/>
      <c r="T145" s="226"/>
      <c r="U145" s="226"/>
      <c r="V145" s="363"/>
      <c r="W145" s="226"/>
      <c r="X145" s="226"/>
      <c r="Y145" s="226"/>
      <c r="Z145" s="226"/>
      <c r="AA145" s="226"/>
      <c r="AB145" s="367"/>
      <c r="AC145" s="226"/>
      <c r="AK145" s="226"/>
      <c r="AL145" s="226"/>
      <c r="AM145" s="226"/>
      <c r="AN145" s="226"/>
      <c r="AO145" s="226"/>
      <c r="AP145" s="226"/>
      <c r="AQ145" s="226"/>
    </row>
    <row r="146" spans="1:43" ht="11.25">
      <c r="A146" s="226"/>
      <c r="B146" s="439"/>
      <c r="C146" s="226"/>
      <c r="D146" s="226"/>
      <c r="E146" s="226"/>
      <c r="F146" s="440"/>
      <c r="G146" s="440"/>
      <c r="H146" s="441"/>
      <c r="I146" s="440"/>
      <c r="J146" s="440"/>
      <c r="K146" s="440"/>
      <c r="L146" s="440"/>
      <c r="M146" s="440"/>
      <c r="N146" s="442"/>
      <c r="O146" s="443"/>
      <c r="P146" s="444"/>
      <c r="Q146" s="226"/>
      <c r="R146" s="226"/>
      <c r="S146" s="226"/>
      <c r="T146" s="226"/>
      <c r="U146" s="226"/>
      <c r="V146" s="363"/>
      <c r="W146" s="226"/>
      <c r="X146" s="226"/>
      <c r="Y146" s="226"/>
      <c r="Z146" s="226"/>
      <c r="AA146" s="226"/>
      <c r="AB146" s="367"/>
      <c r="AC146" s="226"/>
      <c r="AK146" s="226"/>
      <c r="AL146" s="226"/>
      <c r="AM146" s="226"/>
      <c r="AN146" s="226"/>
      <c r="AO146" s="226"/>
      <c r="AP146" s="226"/>
      <c r="AQ146" s="226"/>
    </row>
    <row r="147" spans="1:43" ht="11.25">
      <c r="A147" s="226"/>
      <c r="B147" s="439"/>
      <c r="C147" s="226"/>
      <c r="D147" s="226"/>
      <c r="E147" s="226"/>
      <c r="F147" s="440"/>
      <c r="G147" s="440"/>
      <c r="H147" s="441"/>
      <c r="I147" s="440"/>
      <c r="J147" s="440"/>
      <c r="K147" s="440"/>
      <c r="L147" s="440"/>
      <c r="M147" s="440"/>
      <c r="N147" s="442"/>
      <c r="O147" s="443"/>
      <c r="P147" s="444"/>
      <c r="Q147" s="226"/>
      <c r="R147" s="226"/>
      <c r="S147" s="226"/>
      <c r="T147" s="226"/>
      <c r="U147" s="226"/>
      <c r="V147" s="363"/>
      <c r="W147" s="226"/>
      <c r="X147" s="226"/>
      <c r="Y147" s="226"/>
      <c r="Z147" s="226"/>
      <c r="AA147" s="226"/>
      <c r="AB147" s="367"/>
      <c r="AC147" s="226"/>
      <c r="AK147" s="226"/>
      <c r="AL147" s="226"/>
      <c r="AM147" s="226"/>
      <c r="AN147" s="226"/>
      <c r="AO147" s="226"/>
      <c r="AP147" s="226"/>
      <c r="AQ147" s="226"/>
    </row>
    <row r="148" spans="1:43" ht="11.25">
      <c r="A148" s="226"/>
      <c r="B148" s="439"/>
      <c r="C148" s="226"/>
      <c r="D148" s="226"/>
      <c r="E148" s="226"/>
      <c r="F148" s="440"/>
      <c r="G148" s="440"/>
      <c r="H148" s="441"/>
      <c r="I148" s="440"/>
      <c r="J148" s="440"/>
      <c r="K148" s="440"/>
      <c r="L148" s="440"/>
      <c r="M148" s="440"/>
      <c r="N148" s="442"/>
      <c r="O148" s="443"/>
      <c r="P148" s="444"/>
      <c r="Q148" s="226"/>
      <c r="R148" s="226"/>
      <c r="S148" s="226"/>
      <c r="T148" s="226"/>
      <c r="U148" s="226"/>
      <c r="V148" s="363"/>
      <c r="W148" s="226"/>
      <c r="X148" s="226"/>
      <c r="Y148" s="226"/>
      <c r="Z148" s="226"/>
      <c r="AA148" s="226"/>
      <c r="AB148" s="367"/>
      <c r="AC148" s="226"/>
      <c r="AK148" s="226"/>
      <c r="AL148" s="226"/>
      <c r="AM148" s="226"/>
      <c r="AN148" s="226"/>
      <c r="AO148" s="226"/>
      <c r="AP148" s="226"/>
      <c r="AQ148" s="226"/>
    </row>
    <row r="149" spans="1:43" ht="11.25">
      <c r="A149" s="226"/>
      <c r="B149" s="439"/>
      <c r="C149" s="226"/>
      <c r="D149" s="226"/>
      <c r="E149" s="226"/>
      <c r="F149" s="440"/>
      <c r="G149" s="440"/>
      <c r="H149" s="441"/>
      <c r="I149" s="440"/>
      <c r="J149" s="440"/>
      <c r="K149" s="440"/>
      <c r="L149" s="440"/>
      <c r="M149" s="440"/>
      <c r="N149" s="442"/>
      <c r="O149" s="443"/>
      <c r="P149" s="444"/>
      <c r="Q149" s="226"/>
      <c r="R149" s="226"/>
      <c r="S149" s="226"/>
      <c r="T149" s="226"/>
      <c r="U149" s="226"/>
      <c r="V149" s="363"/>
      <c r="W149" s="226"/>
      <c r="X149" s="226"/>
      <c r="Y149" s="226"/>
      <c r="Z149" s="226"/>
      <c r="AA149" s="226"/>
      <c r="AB149" s="367"/>
      <c r="AC149" s="226"/>
      <c r="AK149" s="226"/>
      <c r="AL149" s="226"/>
      <c r="AM149" s="226"/>
      <c r="AN149" s="226"/>
      <c r="AO149" s="226"/>
      <c r="AP149" s="226"/>
      <c r="AQ149" s="226"/>
    </row>
    <row r="150" spans="1:43" ht="11.25">
      <c r="A150" s="226"/>
      <c r="B150" s="439"/>
      <c r="C150" s="226"/>
      <c r="D150" s="226"/>
      <c r="E150" s="226"/>
      <c r="F150" s="440"/>
      <c r="G150" s="440"/>
      <c r="H150" s="441"/>
      <c r="I150" s="440"/>
      <c r="J150" s="440"/>
      <c r="K150" s="440"/>
      <c r="L150" s="440"/>
      <c r="M150" s="440"/>
      <c r="N150" s="442"/>
      <c r="O150" s="443"/>
      <c r="P150" s="444"/>
      <c r="Q150" s="226"/>
      <c r="R150" s="226"/>
      <c r="S150" s="226"/>
      <c r="T150" s="226"/>
      <c r="U150" s="226"/>
      <c r="V150" s="363"/>
      <c r="W150" s="226"/>
      <c r="X150" s="226"/>
      <c r="Y150" s="226"/>
      <c r="Z150" s="226"/>
      <c r="AA150" s="226"/>
      <c r="AB150" s="367"/>
      <c r="AC150" s="226"/>
      <c r="AK150" s="226"/>
      <c r="AL150" s="226"/>
      <c r="AM150" s="226"/>
      <c r="AN150" s="226"/>
      <c r="AO150" s="226"/>
      <c r="AP150" s="226"/>
      <c r="AQ150" s="226"/>
    </row>
    <row r="151" spans="1:43" ht="11.25">
      <c r="A151" s="226"/>
      <c r="B151" s="439"/>
      <c r="C151" s="226"/>
      <c r="D151" s="226"/>
      <c r="E151" s="226"/>
      <c r="F151" s="440"/>
      <c r="G151" s="440"/>
      <c r="H151" s="441"/>
      <c r="I151" s="440"/>
      <c r="J151" s="440"/>
      <c r="K151" s="440"/>
      <c r="L151" s="440"/>
      <c r="M151" s="440"/>
      <c r="N151" s="442"/>
      <c r="O151" s="443"/>
      <c r="P151" s="444"/>
      <c r="Q151" s="226"/>
      <c r="R151" s="226"/>
      <c r="S151" s="226"/>
      <c r="T151" s="226"/>
      <c r="U151" s="226"/>
      <c r="V151" s="363"/>
      <c r="W151" s="226"/>
      <c r="X151" s="226"/>
      <c r="Y151" s="226"/>
      <c r="Z151" s="226"/>
      <c r="AA151" s="226"/>
      <c r="AB151" s="367"/>
      <c r="AC151" s="226"/>
      <c r="AK151" s="226"/>
      <c r="AL151" s="226"/>
      <c r="AM151" s="226"/>
      <c r="AN151" s="226"/>
      <c r="AO151" s="226"/>
      <c r="AP151" s="226"/>
      <c r="AQ151" s="226"/>
    </row>
    <row r="152" spans="1:43" ht="11.25">
      <c r="A152" s="226"/>
      <c r="B152" s="439"/>
      <c r="C152" s="226"/>
      <c r="D152" s="226"/>
      <c r="E152" s="226"/>
      <c r="F152" s="440"/>
      <c r="G152" s="440"/>
      <c r="H152" s="441"/>
      <c r="I152" s="440"/>
      <c r="J152" s="440"/>
      <c r="K152" s="440"/>
      <c r="L152" s="440"/>
      <c r="M152" s="440"/>
      <c r="N152" s="442"/>
      <c r="O152" s="443"/>
      <c r="P152" s="444"/>
      <c r="Q152" s="226"/>
      <c r="R152" s="226"/>
      <c r="S152" s="226"/>
      <c r="T152" s="226"/>
      <c r="U152" s="226"/>
      <c r="V152" s="363"/>
      <c r="W152" s="226"/>
      <c r="X152" s="226"/>
      <c r="Y152" s="226"/>
      <c r="Z152" s="226"/>
      <c r="AA152" s="226"/>
      <c r="AB152" s="367"/>
      <c r="AC152" s="226"/>
      <c r="AK152" s="226"/>
      <c r="AL152" s="226"/>
      <c r="AM152" s="226"/>
      <c r="AN152" s="226"/>
      <c r="AO152" s="226"/>
      <c r="AP152" s="226"/>
      <c r="AQ152" s="226"/>
    </row>
    <row r="153" spans="1:43" ht="11.25">
      <c r="A153" s="226"/>
      <c r="B153" s="439"/>
      <c r="C153" s="226"/>
      <c r="D153" s="226"/>
      <c r="E153" s="226"/>
      <c r="F153" s="440"/>
      <c r="G153" s="440"/>
      <c r="H153" s="441"/>
      <c r="I153" s="440"/>
      <c r="J153" s="440"/>
      <c r="K153" s="440"/>
      <c r="L153" s="440"/>
      <c r="M153" s="440"/>
      <c r="N153" s="442"/>
      <c r="O153" s="443"/>
      <c r="P153" s="444"/>
      <c r="Q153" s="226"/>
      <c r="R153" s="226"/>
      <c r="S153" s="226"/>
      <c r="T153" s="226"/>
      <c r="U153" s="226"/>
      <c r="V153" s="363"/>
      <c r="W153" s="226"/>
      <c r="X153" s="226"/>
      <c r="Y153" s="226"/>
      <c r="Z153" s="226"/>
      <c r="AA153" s="226"/>
      <c r="AB153" s="367"/>
      <c r="AC153" s="226"/>
      <c r="AK153" s="226"/>
      <c r="AL153" s="226"/>
      <c r="AM153" s="226"/>
      <c r="AN153" s="226"/>
      <c r="AO153" s="226"/>
      <c r="AP153" s="226"/>
      <c r="AQ153" s="226"/>
    </row>
    <row r="154" spans="1:43" ht="11.25">
      <c r="A154" s="226"/>
      <c r="B154" s="439"/>
      <c r="C154" s="226"/>
      <c r="D154" s="226"/>
      <c r="E154" s="226"/>
      <c r="F154" s="440"/>
      <c r="G154" s="440"/>
      <c r="H154" s="441"/>
      <c r="I154" s="440"/>
      <c r="J154" s="440"/>
      <c r="K154" s="440"/>
      <c r="L154" s="440"/>
      <c r="M154" s="440"/>
      <c r="N154" s="442"/>
      <c r="O154" s="443"/>
      <c r="P154" s="444"/>
      <c r="Q154" s="226"/>
      <c r="R154" s="226"/>
      <c r="S154" s="226"/>
      <c r="T154" s="226"/>
      <c r="U154" s="226"/>
      <c r="V154" s="363"/>
      <c r="W154" s="226"/>
      <c r="X154" s="226"/>
      <c r="Y154" s="226"/>
      <c r="Z154" s="226"/>
      <c r="AA154" s="226"/>
      <c r="AB154" s="367"/>
      <c r="AC154" s="226"/>
      <c r="AK154" s="226"/>
      <c r="AL154" s="226"/>
      <c r="AM154" s="226"/>
      <c r="AN154" s="226"/>
      <c r="AO154" s="226"/>
      <c r="AP154" s="226"/>
      <c r="AQ154" s="226"/>
    </row>
    <row r="155" spans="1:43" ht="11.25">
      <c r="A155" s="226"/>
      <c r="B155" s="439"/>
      <c r="C155" s="226"/>
      <c r="D155" s="226"/>
      <c r="E155" s="226"/>
      <c r="F155" s="440"/>
      <c r="G155" s="440"/>
      <c r="H155" s="441"/>
      <c r="I155" s="440"/>
      <c r="J155" s="440"/>
      <c r="K155" s="440"/>
      <c r="L155" s="440"/>
      <c r="M155" s="440"/>
      <c r="N155" s="442"/>
      <c r="O155" s="443"/>
      <c r="P155" s="444"/>
      <c r="Q155" s="226"/>
      <c r="R155" s="226"/>
      <c r="S155" s="226"/>
      <c r="T155" s="226"/>
      <c r="U155" s="226"/>
      <c r="V155" s="363"/>
      <c r="W155" s="226"/>
      <c r="X155" s="226"/>
      <c r="Y155" s="226"/>
      <c r="Z155" s="226"/>
      <c r="AA155" s="226"/>
      <c r="AB155" s="367"/>
      <c r="AC155" s="226"/>
      <c r="AK155" s="226"/>
      <c r="AL155" s="226"/>
      <c r="AM155" s="226"/>
      <c r="AN155" s="226"/>
      <c r="AO155" s="226"/>
      <c r="AP155" s="226"/>
      <c r="AQ155" s="226"/>
    </row>
    <row r="156" spans="1:43" ht="11.25">
      <c r="A156" s="226"/>
      <c r="B156" s="439"/>
      <c r="C156" s="226"/>
      <c r="D156" s="226"/>
      <c r="E156" s="226"/>
      <c r="F156" s="440"/>
      <c r="G156" s="440"/>
      <c r="H156" s="441"/>
      <c r="I156" s="440"/>
      <c r="J156" s="440"/>
      <c r="K156" s="440"/>
      <c r="L156" s="440"/>
      <c r="M156" s="440"/>
      <c r="N156" s="442"/>
      <c r="O156" s="443"/>
      <c r="P156" s="444"/>
      <c r="Q156" s="226"/>
      <c r="R156" s="226"/>
      <c r="S156" s="226"/>
      <c r="T156" s="226"/>
      <c r="U156" s="226"/>
      <c r="V156" s="363"/>
      <c r="W156" s="226"/>
      <c r="X156" s="226"/>
      <c r="Y156" s="226"/>
      <c r="Z156" s="226"/>
      <c r="AA156" s="226"/>
      <c r="AB156" s="367"/>
      <c r="AC156" s="226"/>
      <c r="AK156" s="226"/>
      <c r="AL156" s="226"/>
      <c r="AM156" s="226"/>
      <c r="AN156" s="226"/>
      <c r="AO156" s="226"/>
      <c r="AP156" s="226"/>
      <c r="AQ156" s="226"/>
    </row>
    <row r="157" spans="1:43" ht="11.25">
      <c r="A157" s="226"/>
      <c r="B157" s="439"/>
      <c r="C157" s="226"/>
      <c r="D157" s="226"/>
      <c r="E157" s="226"/>
      <c r="F157" s="440"/>
      <c r="G157" s="440"/>
      <c r="H157" s="441"/>
      <c r="I157" s="440"/>
      <c r="J157" s="440"/>
      <c r="K157" s="440"/>
      <c r="L157" s="440"/>
      <c r="M157" s="440"/>
      <c r="N157" s="442"/>
      <c r="O157" s="443"/>
      <c r="P157" s="444"/>
      <c r="Q157" s="226"/>
      <c r="R157" s="226"/>
      <c r="S157" s="226"/>
      <c r="T157" s="226"/>
      <c r="U157" s="226"/>
      <c r="V157" s="363"/>
      <c r="W157" s="226"/>
      <c r="X157" s="226"/>
      <c r="Y157" s="226"/>
      <c r="Z157" s="226"/>
      <c r="AA157" s="226"/>
      <c r="AB157" s="367"/>
      <c r="AC157" s="226"/>
      <c r="AK157" s="226"/>
      <c r="AL157" s="226"/>
      <c r="AM157" s="226"/>
      <c r="AN157" s="226"/>
      <c r="AO157" s="226"/>
      <c r="AP157" s="226"/>
      <c r="AQ157" s="226"/>
    </row>
    <row r="158" spans="1:43" ht="11.25">
      <c r="A158" s="226"/>
      <c r="B158" s="439"/>
      <c r="C158" s="226"/>
      <c r="D158" s="226"/>
      <c r="E158" s="226"/>
      <c r="F158" s="440"/>
      <c r="G158" s="440"/>
      <c r="H158" s="441"/>
      <c r="I158" s="440"/>
      <c r="J158" s="440"/>
      <c r="K158" s="440"/>
      <c r="L158" s="440"/>
      <c r="M158" s="440"/>
      <c r="N158" s="442"/>
      <c r="O158" s="443"/>
      <c r="P158" s="444"/>
      <c r="Q158" s="226"/>
      <c r="R158" s="226"/>
      <c r="S158" s="226"/>
      <c r="T158" s="226"/>
      <c r="U158" s="226"/>
      <c r="V158" s="363"/>
      <c r="W158" s="226"/>
      <c r="X158" s="226"/>
      <c r="Y158" s="226"/>
      <c r="Z158" s="226"/>
      <c r="AA158" s="226"/>
      <c r="AB158" s="367"/>
      <c r="AC158" s="226"/>
      <c r="AK158" s="226"/>
      <c r="AL158" s="226"/>
      <c r="AM158" s="226"/>
      <c r="AN158" s="226"/>
      <c r="AO158" s="226"/>
      <c r="AP158" s="226"/>
      <c r="AQ158" s="226"/>
    </row>
    <row r="159" spans="1:43" ht="11.25">
      <c r="A159" s="226"/>
      <c r="B159" s="439"/>
      <c r="C159" s="226"/>
      <c r="D159" s="226"/>
      <c r="E159" s="226"/>
      <c r="F159" s="440"/>
      <c r="G159" s="440"/>
      <c r="H159" s="441"/>
      <c r="I159" s="440"/>
      <c r="J159" s="440"/>
      <c r="K159" s="440"/>
      <c r="L159" s="440"/>
      <c r="M159" s="440"/>
      <c r="N159" s="442"/>
      <c r="O159" s="443"/>
      <c r="P159" s="444"/>
      <c r="Q159" s="226"/>
      <c r="R159" s="226"/>
      <c r="S159" s="226"/>
      <c r="T159" s="226"/>
      <c r="U159" s="226"/>
      <c r="V159" s="363"/>
      <c r="W159" s="226"/>
      <c r="X159" s="226"/>
      <c r="Y159" s="226"/>
      <c r="Z159" s="226"/>
      <c r="AA159" s="226"/>
      <c r="AB159" s="367"/>
      <c r="AC159" s="226"/>
      <c r="AK159" s="226"/>
      <c r="AL159" s="226"/>
      <c r="AM159" s="226"/>
      <c r="AN159" s="226"/>
      <c r="AO159" s="226"/>
      <c r="AP159" s="226"/>
      <c r="AQ159" s="226"/>
    </row>
    <row r="160" spans="1:43" ht="11.25">
      <c r="A160" s="226"/>
      <c r="B160" s="439"/>
      <c r="C160" s="226"/>
      <c r="D160" s="226"/>
      <c r="E160" s="226"/>
      <c r="F160" s="440"/>
      <c r="G160" s="440"/>
      <c r="H160" s="441"/>
      <c r="I160" s="440"/>
      <c r="J160" s="440"/>
      <c r="K160" s="440"/>
      <c r="L160" s="440"/>
      <c r="M160" s="440"/>
      <c r="N160" s="442"/>
      <c r="O160" s="443"/>
      <c r="P160" s="444"/>
      <c r="Q160" s="226"/>
      <c r="R160" s="226"/>
      <c r="S160" s="226"/>
      <c r="T160" s="226"/>
      <c r="U160" s="226"/>
      <c r="V160" s="363"/>
      <c r="W160" s="226"/>
      <c r="X160" s="226"/>
      <c r="Y160" s="226"/>
      <c r="Z160" s="226"/>
      <c r="AA160" s="226"/>
      <c r="AB160" s="367"/>
      <c r="AC160" s="226"/>
      <c r="AK160" s="226"/>
      <c r="AL160" s="226"/>
      <c r="AM160" s="226"/>
      <c r="AN160" s="226"/>
      <c r="AO160" s="226"/>
      <c r="AP160" s="226"/>
      <c r="AQ160" s="226"/>
    </row>
    <row r="161" spans="1:43" ht="11.25">
      <c r="A161" s="226"/>
      <c r="B161" s="439"/>
      <c r="C161" s="226"/>
      <c r="D161" s="226"/>
      <c r="E161" s="226"/>
      <c r="F161" s="440"/>
      <c r="G161" s="440"/>
      <c r="H161" s="441"/>
      <c r="I161" s="440"/>
      <c r="J161" s="440"/>
      <c r="K161" s="440"/>
      <c r="L161" s="440"/>
      <c r="M161" s="440"/>
      <c r="N161" s="442"/>
      <c r="O161" s="443"/>
      <c r="P161" s="444"/>
      <c r="Q161" s="226"/>
      <c r="R161" s="226"/>
      <c r="S161" s="226"/>
      <c r="T161" s="226"/>
      <c r="U161" s="226"/>
      <c r="V161" s="363"/>
      <c r="W161" s="226"/>
      <c r="X161" s="226"/>
      <c r="Y161" s="226"/>
      <c r="Z161" s="226"/>
      <c r="AA161" s="226"/>
      <c r="AB161" s="367"/>
      <c r="AC161" s="226"/>
      <c r="AK161" s="226"/>
      <c r="AL161" s="226"/>
      <c r="AM161" s="226"/>
      <c r="AN161" s="226"/>
      <c r="AO161" s="226"/>
      <c r="AP161" s="226"/>
      <c r="AQ161" s="226"/>
    </row>
    <row r="162" spans="1:43" ht="11.25">
      <c r="A162" s="226"/>
      <c r="B162" s="439"/>
      <c r="C162" s="226"/>
      <c r="D162" s="226"/>
      <c r="E162" s="226"/>
      <c r="F162" s="440"/>
      <c r="G162" s="440"/>
      <c r="H162" s="441"/>
      <c r="I162" s="440"/>
      <c r="J162" s="440"/>
      <c r="K162" s="440"/>
      <c r="L162" s="440"/>
      <c r="M162" s="440"/>
      <c r="N162" s="442"/>
      <c r="O162" s="443"/>
      <c r="P162" s="444"/>
      <c r="Q162" s="226"/>
      <c r="R162" s="226"/>
      <c r="S162" s="226"/>
      <c r="T162" s="226"/>
      <c r="U162" s="226"/>
      <c r="V162" s="363"/>
      <c r="W162" s="226"/>
      <c r="X162" s="226"/>
      <c r="Y162" s="226"/>
      <c r="Z162" s="226"/>
      <c r="AA162" s="226"/>
      <c r="AB162" s="367"/>
      <c r="AC162" s="226"/>
      <c r="AK162" s="226"/>
      <c r="AL162" s="226"/>
      <c r="AM162" s="226"/>
      <c r="AN162" s="226"/>
      <c r="AO162" s="226"/>
      <c r="AP162" s="226"/>
      <c r="AQ162" s="226"/>
    </row>
    <row r="163" spans="1:43" ht="11.25">
      <c r="A163" s="226"/>
      <c r="B163" s="439"/>
      <c r="C163" s="226"/>
      <c r="D163" s="226"/>
      <c r="E163" s="226"/>
      <c r="F163" s="440"/>
      <c r="G163" s="440"/>
      <c r="H163" s="441"/>
      <c r="I163" s="440"/>
      <c r="J163" s="440"/>
      <c r="K163" s="440"/>
      <c r="L163" s="440"/>
      <c r="M163" s="440"/>
      <c r="N163" s="442"/>
      <c r="O163" s="443"/>
      <c r="P163" s="444"/>
      <c r="Q163" s="226"/>
      <c r="R163" s="226"/>
      <c r="S163" s="226"/>
      <c r="T163" s="226"/>
      <c r="U163" s="226"/>
      <c r="V163" s="363"/>
      <c r="W163" s="226"/>
      <c r="X163" s="226"/>
      <c r="Y163" s="226"/>
      <c r="Z163" s="226"/>
      <c r="AA163" s="226"/>
      <c r="AB163" s="367"/>
      <c r="AC163" s="226"/>
      <c r="AK163" s="226"/>
      <c r="AL163" s="226"/>
      <c r="AM163" s="226"/>
      <c r="AN163" s="226"/>
      <c r="AO163" s="226"/>
      <c r="AP163" s="226"/>
      <c r="AQ163" s="226"/>
    </row>
    <row r="164" spans="1:43" ht="11.25">
      <c r="A164" s="226"/>
      <c r="B164" s="439"/>
      <c r="C164" s="226"/>
      <c r="D164" s="226"/>
      <c r="E164" s="226"/>
      <c r="F164" s="440"/>
      <c r="G164" s="440"/>
      <c r="H164" s="441"/>
      <c r="I164" s="440"/>
      <c r="J164" s="440"/>
      <c r="K164" s="440"/>
      <c r="L164" s="440"/>
      <c r="M164" s="440"/>
      <c r="N164" s="442"/>
      <c r="O164" s="443"/>
      <c r="P164" s="444"/>
      <c r="Q164" s="226"/>
      <c r="R164" s="226"/>
      <c r="S164" s="226"/>
      <c r="T164" s="226"/>
      <c r="U164" s="226"/>
      <c r="V164" s="363"/>
      <c r="W164" s="226"/>
      <c r="X164" s="226"/>
      <c r="Y164" s="226"/>
      <c r="Z164" s="226"/>
      <c r="AA164" s="226"/>
      <c r="AB164" s="367"/>
      <c r="AC164" s="226"/>
      <c r="AK164" s="226"/>
      <c r="AL164" s="226"/>
      <c r="AM164" s="226"/>
      <c r="AN164" s="226"/>
      <c r="AO164" s="226"/>
      <c r="AP164" s="226"/>
      <c r="AQ164" s="226"/>
    </row>
    <row r="165" spans="1:43" ht="11.25">
      <c r="A165" s="226"/>
      <c r="B165" s="439"/>
      <c r="C165" s="226"/>
      <c r="D165" s="226"/>
      <c r="E165" s="226"/>
      <c r="F165" s="440"/>
      <c r="G165" s="440"/>
      <c r="H165" s="441"/>
      <c r="I165" s="440"/>
      <c r="J165" s="440"/>
      <c r="K165" s="440"/>
      <c r="L165" s="440"/>
      <c r="M165" s="440"/>
      <c r="N165" s="442"/>
      <c r="O165" s="443"/>
      <c r="P165" s="444"/>
      <c r="Q165" s="226"/>
      <c r="R165" s="226"/>
      <c r="S165" s="226"/>
      <c r="T165" s="226"/>
      <c r="U165" s="226"/>
      <c r="V165" s="363"/>
      <c r="W165" s="226"/>
      <c r="X165" s="226"/>
      <c r="Y165" s="226"/>
      <c r="Z165" s="226"/>
      <c r="AA165" s="226"/>
      <c r="AB165" s="367"/>
      <c r="AC165" s="226"/>
      <c r="AK165" s="226"/>
      <c r="AL165" s="226"/>
      <c r="AM165" s="226"/>
      <c r="AN165" s="226"/>
      <c r="AO165" s="226"/>
      <c r="AP165" s="226"/>
      <c r="AQ165" s="226"/>
    </row>
    <row r="166" spans="1:43" ht="11.25">
      <c r="A166" s="226"/>
      <c r="B166" s="439"/>
      <c r="C166" s="226"/>
      <c r="D166" s="226"/>
      <c r="E166" s="226"/>
      <c r="F166" s="440"/>
      <c r="G166" s="440"/>
      <c r="H166" s="441"/>
      <c r="I166" s="440"/>
      <c r="J166" s="440"/>
      <c r="K166" s="440"/>
      <c r="L166" s="440"/>
      <c r="M166" s="440"/>
      <c r="N166" s="442"/>
      <c r="O166" s="443"/>
      <c r="P166" s="444"/>
      <c r="Q166" s="226"/>
      <c r="R166" s="226"/>
      <c r="S166" s="226"/>
      <c r="T166" s="226"/>
      <c r="U166" s="226"/>
      <c r="V166" s="363"/>
      <c r="W166" s="226"/>
      <c r="X166" s="226"/>
      <c r="Y166" s="226"/>
      <c r="Z166" s="226"/>
      <c r="AA166" s="226"/>
      <c r="AB166" s="367"/>
      <c r="AC166" s="226"/>
      <c r="AK166" s="226"/>
      <c r="AL166" s="226"/>
      <c r="AM166" s="226"/>
      <c r="AN166" s="226"/>
      <c r="AO166" s="226"/>
      <c r="AP166" s="226"/>
      <c r="AQ166" s="226"/>
    </row>
    <row r="167" spans="1:43" ht="11.25">
      <c r="A167" s="226"/>
      <c r="B167" s="439"/>
      <c r="C167" s="226"/>
      <c r="D167" s="226"/>
      <c r="E167" s="226"/>
      <c r="F167" s="440"/>
      <c r="G167" s="440"/>
      <c r="H167" s="441"/>
      <c r="I167" s="440"/>
      <c r="J167" s="440"/>
      <c r="K167" s="440"/>
      <c r="L167" s="440"/>
      <c r="M167" s="440"/>
      <c r="N167" s="442"/>
      <c r="O167" s="443"/>
      <c r="P167" s="444"/>
      <c r="Q167" s="226"/>
      <c r="R167" s="226"/>
      <c r="S167" s="226"/>
      <c r="T167" s="226"/>
      <c r="U167" s="226"/>
      <c r="V167" s="363"/>
      <c r="W167" s="226"/>
      <c r="X167" s="226"/>
      <c r="Y167" s="226"/>
      <c r="Z167" s="226"/>
      <c r="AA167" s="226"/>
      <c r="AB167" s="367"/>
      <c r="AC167" s="226"/>
      <c r="AK167" s="226"/>
      <c r="AL167" s="226"/>
      <c r="AM167" s="226"/>
      <c r="AN167" s="226"/>
      <c r="AO167" s="226"/>
      <c r="AP167" s="226"/>
      <c r="AQ167" s="226"/>
    </row>
    <row r="168" spans="1:43" ht="11.25">
      <c r="A168" s="226"/>
      <c r="B168" s="439"/>
      <c r="C168" s="226"/>
      <c r="D168" s="226"/>
      <c r="E168" s="226"/>
      <c r="F168" s="440"/>
      <c r="G168" s="440"/>
      <c r="H168" s="441"/>
      <c r="I168" s="440"/>
      <c r="J168" s="440"/>
      <c r="K168" s="440"/>
      <c r="L168" s="440"/>
      <c r="M168" s="440"/>
      <c r="N168" s="442"/>
      <c r="O168" s="443"/>
      <c r="P168" s="444"/>
      <c r="Q168" s="226"/>
      <c r="R168" s="226"/>
      <c r="S168" s="226"/>
      <c r="T168" s="226"/>
      <c r="U168" s="226"/>
      <c r="V168" s="363"/>
      <c r="W168" s="226"/>
      <c r="X168" s="226"/>
      <c r="Y168" s="226"/>
      <c r="Z168" s="226"/>
      <c r="AA168" s="226"/>
      <c r="AB168" s="367"/>
      <c r="AC168" s="226"/>
      <c r="AK168" s="226"/>
      <c r="AL168" s="226"/>
      <c r="AM168" s="226"/>
      <c r="AN168" s="226"/>
      <c r="AO168" s="226"/>
      <c r="AP168" s="226"/>
      <c r="AQ168" s="226"/>
    </row>
    <row r="169" spans="1:43" ht="11.25">
      <c r="A169" s="226"/>
      <c r="B169" s="439"/>
      <c r="C169" s="226"/>
      <c r="D169" s="226"/>
      <c r="E169" s="226"/>
      <c r="F169" s="440"/>
      <c r="G169" s="440"/>
      <c r="H169" s="441"/>
      <c r="I169" s="440"/>
      <c r="J169" s="440"/>
      <c r="K169" s="440"/>
      <c r="L169" s="440"/>
      <c r="M169" s="440"/>
      <c r="N169" s="442"/>
      <c r="O169" s="443"/>
      <c r="P169" s="444"/>
      <c r="Q169" s="226"/>
      <c r="R169" s="226"/>
      <c r="S169" s="226"/>
      <c r="T169" s="226"/>
      <c r="U169" s="226"/>
      <c r="V169" s="363"/>
      <c r="W169" s="226"/>
      <c r="X169" s="226"/>
      <c r="Y169" s="226"/>
      <c r="Z169" s="226"/>
      <c r="AA169" s="226"/>
      <c r="AB169" s="367"/>
      <c r="AC169" s="226"/>
      <c r="AK169" s="226"/>
      <c r="AL169" s="226"/>
      <c r="AM169" s="226"/>
      <c r="AN169" s="226"/>
      <c r="AO169" s="226"/>
      <c r="AP169" s="226"/>
      <c r="AQ169" s="226"/>
    </row>
    <row r="170" spans="1:43" ht="11.25">
      <c r="A170" s="226"/>
      <c r="B170" s="439"/>
      <c r="C170" s="226"/>
      <c r="D170" s="226"/>
      <c r="E170" s="226"/>
      <c r="F170" s="440"/>
      <c r="G170" s="440"/>
      <c r="H170" s="441"/>
      <c r="I170" s="440"/>
      <c r="J170" s="440"/>
      <c r="K170" s="440"/>
      <c r="L170" s="440"/>
      <c r="M170" s="440"/>
      <c r="N170" s="442"/>
      <c r="O170" s="443"/>
      <c r="P170" s="444"/>
      <c r="Q170" s="226"/>
      <c r="R170" s="226"/>
      <c r="S170" s="226"/>
      <c r="T170" s="226"/>
      <c r="U170" s="226"/>
      <c r="V170" s="363"/>
      <c r="W170" s="226"/>
      <c r="X170" s="226"/>
      <c r="Y170" s="226"/>
      <c r="Z170" s="226"/>
      <c r="AA170" s="226"/>
      <c r="AB170" s="367"/>
      <c r="AC170" s="226"/>
      <c r="AK170" s="226"/>
      <c r="AL170" s="226"/>
      <c r="AM170" s="226"/>
      <c r="AN170" s="226"/>
      <c r="AO170" s="226"/>
      <c r="AP170" s="226"/>
      <c r="AQ170" s="226"/>
    </row>
    <row r="171" spans="1:43" ht="11.25">
      <c r="A171" s="226"/>
      <c r="B171" s="439"/>
      <c r="C171" s="226"/>
      <c r="D171" s="226"/>
      <c r="E171" s="226"/>
      <c r="F171" s="440"/>
      <c r="G171" s="440"/>
      <c r="H171" s="441"/>
      <c r="I171" s="440"/>
      <c r="J171" s="440"/>
      <c r="K171" s="440"/>
      <c r="L171" s="440"/>
      <c r="M171" s="440"/>
      <c r="N171" s="442"/>
      <c r="O171" s="443"/>
      <c r="P171" s="444"/>
      <c r="Q171" s="226"/>
      <c r="R171" s="226"/>
      <c r="S171" s="226"/>
      <c r="T171" s="226"/>
      <c r="U171" s="226"/>
      <c r="V171" s="363"/>
      <c r="W171" s="226"/>
      <c r="X171" s="226"/>
      <c r="Y171" s="226"/>
      <c r="Z171" s="226"/>
      <c r="AA171" s="226"/>
      <c r="AB171" s="367"/>
      <c r="AC171" s="226"/>
      <c r="AK171" s="226"/>
      <c r="AL171" s="226"/>
      <c r="AM171" s="226"/>
      <c r="AN171" s="226"/>
      <c r="AO171" s="226"/>
      <c r="AP171" s="226"/>
      <c r="AQ171" s="226"/>
    </row>
    <row r="172" spans="1:43" ht="11.25">
      <c r="A172" s="226"/>
      <c r="B172" s="439"/>
      <c r="C172" s="226"/>
      <c r="D172" s="226"/>
      <c r="E172" s="226"/>
      <c r="F172" s="440"/>
      <c r="G172" s="440"/>
      <c r="H172" s="441"/>
      <c r="I172" s="440"/>
      <c r="J172" s="440"/>
      <c r="K172" s="440"/>
      <c r="L172" s="440"/>
      <c r="M172" s="440"/>
      <c r="N172" s="442"/>
      <c r="O172" s="443"/>
      <c r="P172" s="444"/>
      <c r="Q172" s="226"/>
      <c r="R172" s="226"/>
      <c r="S172" s="226"/>
      <c r="T172" s="226"/>
      <c r="U172" s="226"/>
      <c r="V172" s="363"/>
      <c r="W172" s="226"/>
      <c r="X172" s="226"/>
      <c r="Y172" s="226"/>
      <c r="Z172" s="226"/>
      <c r="AA172" s="226"/>
      <c r="AB172" s="367"/>
      <c r="AC172" s="226"/>
      <c r="AK172" s="226"/>
      <c r="AL172" s="226"/>
      <c r="AM172" s="226"/>
      <c r="AN172" s="226"/>
      <c r="AO172" s="226"/>
      <c r="AP172" s="226"/>
      <c r="AQ172" s="226"/>
    </row>
    <row r="173" spans="1:43" ht="11.25">
      <c r="A173" s="226"/>
      <c r="B173" s="439"/>
      <c r="C173" s="226"/>
      <c r="D173" s="226"/>
      <c r="E173" s="226"/>
      <c r="F173" s="440"/>
      <c r="G173" s="440"/>
      <c r="H173" s="441"/>
      <c r="I173" s="440"/>
      <c r="J173" s="440"/>
      <c r="K173" s="440"/>
      <c r="L173" s="440"/>
      <c r="M173" s="440"/>
      <c r="N173" s="442"/>
      <c r="O173" s="443"/>
      <c r="P173" s="444"/>
      <c r="Q173" s="226"/>
      <c r="R173" s="226"/>
      <c r="S173" s="226"/>
      <c r="T173" s="226"/>
      <c r="U173" s="226"/>
      <c r="V173" s="363"/>
      <c r="W173" s="226"/>
      <c r="X173" s="226"/>
      <c r="Y173" s="226"/>
      <c r="Z173" s="226"/>
      <c r="AA173" s="226"/>
      <c r="AB173" s="367"/>
      <c r="AC173" s="226"/>
      <c r="AK173" s="226"/>
      <c r="AL173" s="226"/>
      <c r="AM173" s="226"/>
      <c r="AN173" s="226"/>
      <c r="AO173" s="226"/>
      <c r="AP173" s="226"/>
      <c r="AQ173" s="226"/>
    </row>
    <row r="174" spans="1:43" ht="11.25">
      <c r="A174" s="226"/>
      <c r="B174" s="439"/>
      <c r="C174" s="226"/>
      <c r="D174" s="226"/>
      <c r="E174" s="226"/>
      <c r="F174" s="440"/>
      <c r="G174" s="440"/>
      <c r="H174" s="441"/>
      <c r="I174" s="440"/>
      <c r="J174" s="440"/>
      <c r="K174" s="440"/>
      <c r="L174" s="440"/>
      <c r="M174" s="440"/>
      <c r="N174" s="442"/>
      <c r="O174" s="443"/>
      <c r="P174" s="444"/>
      <c r="Q174" s="226"/>
      <c r="R174" s="226"/>
      <c r="S174" s="226"/>
      <c r="T174" s="226"/>
      <c r="U174" s="226"/>
      <c r="V174" s="363"/>
      <c r="W174" s="226"/>
      <c r="X174" s="226"/>
      <c r="Y174" s="226"/>
      <c r="Z174" s="226"/>
      <c r="AA174" s="226"/>
      <c r="AB174" s="367"/>
      <c r="AC174" s="226"/>
      <c r="AK174" s="226"/>
      <c r="AL174" s="226"/>
      <c r="AM174" s="226"/>
      <c r="AN174" s="226"/>
      <c r="AO174" s="226"/>
      <c r="AP174" s="226"/>
      <c r="AQ174" s="226"/>
    </row>
    <row r="175" spans="1:43" ht="11.25">
      <c r="A175" s="226"/>
      <c r="B175" s="439"/>
      <c r="C175" s="226"/>
      <c r="D175" s="226"/>
      <c r="E175" s="226"/>
      <c r="F175" s="440"/>
      <c r="G175" s="440"/>
      <c r="H175" s="441"/>
      <c r="I175" s="440"/>
      <c r="J175" s="440"/>
      <c r="K175" s="440"/>
      <c r="L175" s="440"/>
      <c r="M175" s="440"/>
      <c r="N175" s="442"/>
      <c r="O175" s="443"/>
      <c r="P175" s="444"/>
      <c r="Q175" s="226"/>
      <c r="R175" s="226"/>
      <c r="S175" s="226"/>
      <c r="T175" s="226"/>
      <c r="U175" s="226"/>
      <c r="V175" s="363"/>
      <c r="W175" s="226"/>
      <c r="X175" s="226"/>
      <c r="Y175" s="226"/>
      <c r="Z175" s="226"/>
      <c r="AA175" s="226"/>
      <c r="AB175" s="367"/>
      <c r="AC175" s="226"/>
      <c r="AK175" s="226"/>
      <c r="AL175" s="226"/>
      <c r="AM175" s="226"/>
      <c r="AN175" s="226"/>
      <c r="AO175" s="226"/>
      <c r="AP175" s="226"/>
      <c r="AQ175" s="226"/>
    </row>
    <row r="176" spans="1:43" ht="11.25">
      <c r="A176" s="226"/>
      <c r="B176" s="439"/>
      <c r="C176" s="226"/>
      <c r="D176" s="226"/>
      <c r="E176" s="226"/>
      <c r="F176" s="440"/>
      <c r="G176" s="440"/>
      <c r="H176" s="441"/>
      <c r="I176" s="440"/>
      <c r="J176" s="440"/>
      <c r="K176" s="440"/>
      <c r="L176" s="440"/>
      <c r="M176" s="440"/>
      <c r="N176" s="442"/>
      <c r="O176" s="443"/>
      <c r="P176" s="444"/>
      <c r="Q176" s="226"/>
      <c r="R176" s="226"/>
      <c r="S176" s="226"/>
      <c r="T176" s="226"/>
      <c r="U176" s="226"/>
      <c r="V176" s="363"/>
      <c r="W176" s="226"/>
      <c r="X176" s="226"/>
      <c r="Y176" s="226"/>
      <c r="Z176" s="226"/>
      <c r="AA176" s="226"/>
      <c r="AB176" s="367"/>
      <c r="AC176" s="226"/>
      <c r="AK176" s="226"/>
      <c r="AL176" s="226"/>
      <c r="AM176" s="226"/>
      <c r="AN176" s="226"/>
      <c r="AO176" s="226"/>
      <c r="AP176" s="226"/>
      <c r="AQ176" s="226"/>
    </row>
    <row r="177" spans="1:43" ht="11.25">
      <c r="A177" s="226"/>
      <c r="B177" s="439"/>
      <c r="C177" s="226"/>
      <c r="D177" s="226"/>
      <c r="E177" s="226"/>
      <c r="F177" s="440"/>
      <c r="G177" s="440"/>
      <c r="H177" s="441"/>
      <c r="I177" s="440"/>
      <c r="J177" s="440"/>
      <c r="K177" s="440"/>
      <c r="L177" s="440"/>
      <c r="M177" s="440"/>
      <c r="N177" s="442"/>
      <c r="O177" s="443"/>
      <c r="P177" s="444"/>
      <c r="Q177" s="226"/>
      <c r="R177" s="226"/>
      <c r="S177" s="226"/>
      <c r="T177" s="226"/>
      <c r="U177" s="226"/>
      <c r="V177" s="363"/>
      <c r="W177" s="226"/>
      <c r="X177" s="226"/>
      <c r="Y177" s="226"/>
      <c r="Z177" s="226"/>
      <c r="AA177" s="226"/>
      <c r="AB177" s="367"/>
      <c r="AC177" s="226"/>
      <c r="AK177" s="226"/>
      <c r="AL177" s="226"/>
      <c r="AM177" s="226"/>
      <c r="AN177" s="226"/>
      <c r="AO177" s="226"/>
      <c r="AP177" s="226"/>
      <c r="AQ177" s="226"/>
    </row>
    <row r="178" spans="1:43" ht="11.25">
      <c r="A178" s="226"/>
      <c r="B178" s="439"/>
      <c r="C178" s="226"/>
      <c r="D178" s="226"/>
      <c r="E178" s="226"/>
      <c r="F178" s="440"/>
      <c r="G178" s="440"/>
      <c r="H178" s="441"/>
      <c r="I178" s="440"/>
      <c r="J178" s="440"/>
      <c r="K178" s="440"/>
      <c r="L178" s="440"/>
      <c r="M178" s="440"/>
      <c r="N178" s="442"/>
      <c r="O178" s="443"/>
      <c r="P178" s="444"/>
      <c r="Q178" s="226"/>
      <c r="R178" s="226"/>
      <c r="S178" s="226"/>
      <c r="T178" s="226"/>
      <c r="U178" s="226"/>
      <c r="V178" s="363"/>
      <c r="W178" s="226"/>
      <c r="X178" s="226"/>
      <c r="Y178" s="226"/>
      <c r="Z178" s="226"/>
      <c r="AA178" s="226"/>
      <c r="AB178" s="367"/>
      <c r="AC178" s="226"/>
      <c r="AK178" s="226"/>
      <c r="AL178" s="226"/>
      <c r="AM178" s="226"/>
      <c r="AN178" s="226"/>
      <c r="AO178" s="226"/>
      <c r="AP178" s="226"/>
      <c r="AQ178" s="226"/>
    </row>
    <row r="179" spans="1:43" ht="11.25">
      <c r="A179" s="226"/>
      <c r="B179" s="439"/>
      <c r="C179" s="226"/>
      <c r="D179" s="226"/>
      <c r="E179" s="226"/>
      <c r="F179" s="440"/>
      <c r="G179" s="440"/>
      <c r="H179" s="441"/>
      <c r="I179" s="440"/>
      <c r="J179" s="440"/>
      <c r="K179" s="440"/>
      <c r="L179" s="440"/>
      <c r="M179" s="440"/>
      <c r="N179" s="442"/>
      <c r="O179" s="443"/>
      <c r="P179" s="444"/>
      <c r="Q179" s="226"/>
      <c r="R179" s="226"/>
      <c r="S179" s="226"/>
      <c r="T179" s="226"/>
      <c r="U179" s="226"/>
      <c r="V179" s="363"/>
      <c r="W179" s="226"/>
      <c r="X179" s="226"/>
      <c r="Y179" s="226"/>
      <c r="Z179" s="226"/>
      <c r="AA179" s="226"/>
      <c r="AB179" s="367"/>
      <c r="AC179" s="226"/>
      <c r="AK179" s="226"/>
      <c r="AL179" s="226"/>
      <c r="AM179" s="226"/>
      <c r="AN179" s="226"/>
      <c r="AO179" s="226"/>
      <c r="AP179" s="226"/>
      <c r="AQ179" s="226"/>
    </row>
    <row r="180" spans="1:43" ht="11.25">
      <c r="A180" s="226"/>
      <c r="B180" s="439"/>
      <c r="C180" s="226"/>
      <c r="D180" s="226"/>
      <c r="E180" s="226"/>
      <c r="F180" s="440"/>
      <c r="G180" s="440"/>
      <c r="H180" s="441"/>
      <c r="I180" s="440"/>
      <c r="J180" s="440"/>
      <c r="K180" s="440"/>
      <c r="L180" s="440"/>
      <c r="M180" s="440"/>
      <c r="N180" s="442"/>
      <c r="O180" s="443"/>
      <c r="P180" s="444"/>
      <c r="Q180" s="226"/>
      <c r="R180" s="226"/>
      <c r="S180" s="226"/>
      <c r="T180" s="226"/>
      <c r="U180" s="226"/>
      <c r="V180" s="363"/>
      <c r="W180" s="226"/>
      <c r="X180" s="226"/>
      <c r="Y180" s="226"/>
      <c r="Z180" s="226"/>
      <c r="AA180" s="226"/>
      <c r="AB180" s="367"/>
      <c r="AC180" s="226"/>
      <c r="AK180" s="226"/>
      <c r="AL180" s="226"/>
      <c r="AM180" s="226"/>
      <c r="AN180" s="226"/>
      <c r="AO180" s="226"/>
      <c r="AP180" s="226"/>
      <c r="AQ180" s="226"/>
    </row>
    <row r="181" spans="1:43" ht="11.25">
      <c r="A181" s="226"/>
      <c r="B181" s="439"/>
      <c r="C181" s="226"/>
      <c r="D181" s="226"/>
      <c r="E181" s="226"/>
      <c r="F181" s="440"/>
      <c r="G181" s="440"/>
      <c r="H181" s="441"/>
      <c r="I181" s="440"/>
      <c r="J181" s="440"/>
      <c r="K181" s="440"/>
      <c r="L181" s="440"/>
      <c r="M181" s="440"/>
      <c r="N181" s="442"/>
      <c r="O181" s="443"/>
      <c r="P181" s="444"/>
      <c r="Q181" s="226"/>
      <c r="R181" s="226"/>
      <c r="S181" s="226"/>
      <c r="T181" s="226"/>
      <c r="U181" s="226"/>
      <c r="V181" s="363"/>
      <c r="W181" s="226"/>
      <c r="X181" s="226"/>
      <c r="Y181" s="226"/>
      <c r="Z181" s="226"/>
      <c r="AA181" s="226"/>
      <c r="AB181" s="367"/>
      <c r="AC181" s="226"/>
      <c r="AK181" s="226"/>
      <c r="AL181" s="226"/>
      <c r="AM181" s="226"/>
      <c r="AN181" s="226"/>
      <c r="AO181" s="226"/>
      <c r="AP181" s="226"/>
      <c r="AQ181" s="226"/>
    </row>
    <row r="182" spans="1:43" ht="11.25">
      <c r="A182" s="226"/>
      <c r="B182" s="439"/>
      <c r="C182" s="226"/>
      <c r="D182" s="226"/>
      <c r="E182" s="226"/>
      <c r="F182" s="440"/>
      <c r="G182" s="440"/>
      <c r="H182" s="441"/>
      <c r="I182" s="440"/>
      <c r="J182" s="440"/>
      <c r="K182" s="440"/>
      <c r="L182" s="440"/>
      <c r="M182" s="440"/>
      <c r="N182" s="442"/>
      <c r="O182" s="443"/>
      <c r="P182" s="444"/>
      <c r="Q182" s="226"/>
      <c r="R182" s="226"/>
      <c r="S182" s="226"/>
      <c r="T182" s="226"/>
      <c r="U182" s="226"/>
      <c r="V182" s="363"/>
      <c r="W182" s="226"/>
      <c r="X182" s="226"/>
      <c r="Y182" s="226"/>
      <c r="Z182" s="226"/>
      <c r="AA182" s="226"/>
      <c r="AB182" s="367"/>
      <c r="AC182" s="226"/>
      <c r="AK182" s="226"/>
      <c r="AL182" s="226"/>
      <c r="AM182" s="226"/>
      <c r="AN182" s="226"/>
      <c r="AO182" s="226"/>
      <c r="AP182" s="226"/>
      <c r="AQ182" s="226"/>
    </row>
    <row r="183" spans="1:43" ht="11.25">
      <c r="A183" s="226"/>
      <c r="B183" s="439"/>
      <c r="C183" s="226"/>
      <c r="D183" s="226"/>
      <c r="E183" s="226"/>
      <c r="F183" s="440"/>
      <c r="G183" s="440"/>
      <c r="H183" s="441"/>
      <c r="I183" s="440"/>
      <c r="J183" s="440"/>
      <c r="K183" s="440"/>
      <c r="L183" s="440"/>
      <c r="M183" s="440"/>
      <c r="N183" s="442"/>
      <c r="O183" s="443"/>
      <c r="P183" s="444"/>
      <c r="Q183" s="226"/>
      <c r="R183" s="226"/>
      <c r="S183" s="226"/>
      <c r="T183" s="226"/>
      <c r="U183" s="226"/>
      <c r="V183" s="363"/>
      <c r="W183" s="226"/>
      <c r="X183" s="226"/>
      <c r="Y183" s="226"/>
      <c r="Z183" s="226"/>
      <c r="AA183" s="226"/>
      <c r="AB183" s="367"/>
      <c r="AC183" s="226"/>
      <c r="AK183" s="226"/>
      <c r="AL183" s="226"/>
      <c r="AM183" s="226"/>
      <c r="AN183" s="226"/>
      <c r="AO183" s="226"/>
      <c r="AP183" s="226"/>
      <c r="AQ183" s="226"/>
    </row>
    <row r="184" spans="1:43" ht="11.25">
      <c r="A184" s="226"/>
      <c r="B184" s="439"/>
      <c r="C184" s="226"/>
      <c r="D184" s="226"/>
      <c r="E184" s="226"/>
      <c r="F184" s="440"/>
      <c r="G184" s="440"/>
      <c r="H184" s="441"/>
      <c r="I184" s="440"/>
      <c r="J184" s="440"/>
      <c r="K184" s="440"/>
      <c r="L184" s="440"/>
      <c r="M184" s="440"/>
      <c r="N184" s="442"/>
      <c r="O184" s="443"/>
      <c r="P184" s="444"/>
      <c r="Q184" s="226"/>
      <c r="R184" s="226"/>
      <c r="S184" s="226"/>
      <c r="T184" s="226"/>
      <c r="U184" s="226"/>
      <c r="V184" s="363"/>
      <c r="W184" s="226"/>
      <c r="X184" s="226"/>
      <c r="Y184" s="226"/>
      <c r="Z184" s="226"/>
      <c r="AA184" s="226"/>
      <c r="AB184" s="367"/>
      <c r="AC184" s="226"/>
      <c r="AK184" s="226"/>
      <c r="AL184" s="226"/>
      <c r="AM184" s="226"/>
      <c r="AN184" s="226"/>
      <c r="AO184" s="226"/>
      <c r="AP184" s="226"/>
      <c r="AQ184" s="226"/>
    </row>
    <row r="185" spans="1:43" ht="11.25">
      <c r="A185" s="226"/>
      <c r="B185" s="439"/>
      <c r="C185" s="226"/>
      <c r="D185" s="226"/>
      <c r="E185" s="226"/>
      <c r="F185" s="440"/>
      <c r="G185" s="440"/>
      <c r="H185" s="441"/>
      <c r="I185" s="440"/>
      <c r="J185" s="440"/>
      <c r="K185" s="440"/>
      <c r="L185" s="440"/>
      <c r="M185" s="440"/>
      <c r="N185" s="442"/>
      <c r="O185" s="443"/>
      <c r="P185" s="444"/>
      <c r="Q185" s="226"/>
      <c r="R185" s="226"/>
      <c r="S185" s="226"/>
      <c r="T185" s="226"/>
      <c r="U185" s="226"/>
      <c r="V185" s="363"/>
      <c r="W185" s="226"/>
      <c r="X185" s="226"/>
      <c r="Y185" s="226"/>
      <c r="Z185" s="226"/>
      <c r="AA185" s="226"/>
      <c r="AB185" s="367"/>
      <c r="AC185" s="226"/>
      <c r="AK185" s="226"/>
      <c r="AL185" s="226"/>
      <c r="AM185" s="226"/>
      <c r="AN185" s="226"/>
      <c r="AO185" s="226"/>
      <c r="AP185" s="226"/>
      <c r="AQ185" s="226"/>
    </row>
    <row r="186" spans="1:43" ht="11.25">
      <c r="A186" s="226"/>
      <c r="B186" s="439"/>
      <c r="C186" s="226"/>
      <c r="D186" s="226"/>
      <c r="E186" s="226"/>
      <c r="F186" s="440"/>
      <c r="G186" s="440"/>
      <c r="H186" s="441"/>
      <c r="I186" s="440"/>
      <c r="J186" s="440"/>
      <c r="K186" s="440"/>
      <c r="L186" s="440"/>
      <c r="M186" s="440"/>
      <c r="N186" s="442"/>
      <c r="O186" s="443"/>
      <c r="P186" s="444"/>
      <c r="Q186" s="226"/>
      <c r="R186" s="226"/>
      <c r="S186" s="226"/>
      <c r="T186" s="226"/>
      <c r="U186" s="226"/>
      <c r="V186" s="363"/>
      <c r="W186" s="226"/>
      <c r="X186" s="226"/>
      <c r="Y186" s="226"/>
      <c r="Z186" s="226"/>
      <c r="AA186" s="226"/>
      <c r="AB186" s="367"/>
      <c r="AC186" s="226"/>
      <c r="AK186" s="226"/>
      <c r="AL186" s="226"/>
      <c r="AM186" s="226"/>
      <c r="AN186" s="226"/>
      <c r="AO186" s="226"/>
      <c r="AP186" s="226"/>
      <c r="AQ186" s="226"/>
    </row>
    <row r="187" spans="1:43" ht="11.25">
      <c r="A187" s="226"/>
      <c r="B187" s="439"/>
      <c r="C187" s="226"/>
      <c r="D187" s="226"/>
      <c r="E187" s="226"/>
      <c r="F187" s="440"/>
      <c r="G187" s="440"/>
      <c r="H187" s="441"/>
      <c r="I187" s="440"/>
      <c r="J187" s="440"/>
      <c r="K187" s="440"/>
      <c r="L187" s="440"/>
      <c r="M187" s="440"/>
      <c r="N187" s="442"/>
      <c r="O187" s="443"/>
      <c r="P187" s="444"/>
      <c r="Q187" s="226"/>
      <c r="R187" s="226"/>
      <c r="S187" s="226"/>
      <c r="T187" s="226"/>
      <c r="U187" s="226"/>
      <c r="V187" s="363"/>
      <c r="W187" s="226"/>
      <c r="X187" s="226"/>
      <c r="Y187" s="226"/>
      <c r="Z187" s="226"/>
      <c r="AA187" s="226"/>
      <c r="AB187" s="367"/>
      <c r="AC187" s="226"/>
      <c r="AK187" s="226"/>
      <c r="AL187" s="226"/>
      <c r="AM187" s="226"/>
      <c r="AN187" s="226"/>
      <c r="AO187" s="226"/>
      <c r="AP187" s="226"/>
      <c r="AQ187" s="226"/>
    </row>
    <row r="188" spans="1:43" ht="11.25">
      <c r="A188" s="226"/>
      <c r="B188" s="439"/>
      <c r="C188" s="226"/>
      <c r="D188" s="226"/>
      <c r="E188" s="226"/>
      <c r="F188" s="440"/>
      <c r="G188" s="440"/>
      <c r="H188" s="441"/>
      <c r="I188" s="440"/>
      <c r="J188" s="440"/>
      <c r="K188" s="440"/>
      <c r="L188" s="440"/>
      <c r="M188" s="440"/>
      <c r="N188" s="442"/>
      <c r="O188" s="443"/>
      <c r="P188" s="444"/>
      <c r="Q188" s="226"/>
      <c r="R188" s="226"/>
      <c r="S188" s="226"/>
      <c r="T188" s="226"/>
      <c r="U188" s="226"/>
      <c r="V188" s="363"/>
      <c r="W188" s="226"/>
      <c r="X188" s="226"/>
      <c r="Y188" s="226"/>
      <c r="Z188" s="226"/>
      <c r="AA188" s="226"/>
      <c r="AB188" s="367"/>
      <c r="AC188" s="226"/>
      <c r="AK188" s="226"/>
      <c r="AL188" s="226"/>
      <c r="AM188" s="226"/>
      <c r="AN188" s="226"/>
      <c r="AO188" s="226"/>
      <c r="AP188" s="226"/>
      <c r="AQ188" s="226"/>
    </row>
    <row r="189" spans="1:43" ht="11.25">
      <c r="A189" s="226"/>
      <c r="B189" s="439"/>
      <c r="C189" s="226"/>
      <c r="D189" s="226"/>
      <c r="E189" s="226"/>
      <c r="F189" s="440"/>
      <c r="G189" s="440"/>
      <c r="H189" s="441"/>
      <c r="I189" s="440"/>
      <c r="J189" s="440"/>
      <c r="K189" s="440"/>
      <c r="L189" s="440"/>
      <c r="M189" s="440"/>
      <c r="N189" s="442"/>
      <c r="O189" s="443"/>
      <c r="P189" s="444"/>
      <c r="Q189" s="226"/>
      <c r="R189" s="226"/>
      <c r="S189" s="226"/>
      <c r="T189" s="226"/>
      <c r="U189" s="226"/>
      <c r="V189" s="363"/>
      <c r="W189" s="226"/>
      <c r="X189" s="226"/>
      <c r="Y189" s="226"/>
      <c r="Z189" s="226"/>
      <c r="AA189" s="226"/>
      <c r="AB189" s="367"/>
      <c r="AC189" s="226"/>
      <c r="AK189" s="226"/>
      <c r="AL189" s="226"/>
      <c r="AM189" s="226"/>
      <c r="AN189" s="226"/>
      <c r="AO189" s="226"/>
      <c r="AP189" s="226"/>
      <c r="AQ189" s="226"/>
    </row>
    <row r="190" spans="1:43" ht="11.25">
      <c r="A190" s="226"/>
      <c r="B190" s="439"/>
      <c r="C190" s="226"/>
      <c r="D190" s="226"/>
      <c r="E190" s="226"/>
      <c r="F190" s="440"/>
      <c r="G190" s="440"/>
      <c r="H190" s="441"/>
      <c r="I190" s="440"/>
      <c r="J190" s="440"/>
      <c r="K190" s="440"/>
      <c r="L190" s="440"/>
      <c r="M190" s="440"/>
      <c r="N190" s="442"/>
      <c r="O190" s="443"/>
      <c r="P190" s="444"/>
      <c r="Q190" s="226"/>
      <c r="R190" s="226"/>
      <c r="S190" s="226"/>
      <c r="T190" s="226"/>
      <c r="U190" s="226"/>
      <c r="V190" s="363"/>
      <c r="W190" s="226"/>
      <c r="X190" s="226"/>
      <c r="Y190" s="226"/>
      <c r="Z190" s="226"/>
      <c r="AA190" s="226"/>
      <c r="AB190" s="367"/>
      <c r="AC190" s="226"/>
      <c r="AK190" s="226"/>
      <c r="AL190" s="226"/>
      <c r="AM190" s="226"/>
      <c r="AN190" s="226"/>
      <c r="AO190" s="226"/>
      <c r="AP190" s="226"/>
      <c r="AQ190" s="226"/>
    </row>
    <row r="191" spans="1:43" ht="11.25">
      <c r="A191" s="226"/>
      <c r="B191" s="439"/>
      <c r="C191" s="226"/>
      <c r="D191" s="226"/>
      <c r="E191" s="226"/>
      <c r="F191" s="440"/>
      <c r="G191" s="440"/>
      <c r="H191" s="441"/>
      <c r="I191" s="440"/>
      <c r="J191" s="440"/>
      <c r="K191" s="440"/>
      <c r="L191" s="440"/>
      <c r="M191" s="440"/>
      <c r="N191" s="442"/>
      <c r="O191" s="443"/>
      <c r="P191" s="444"/>
      <c r="Q191" s="226"/>
      <c r="R191" s="226"/>
      <c r="S191" s="226"/>
      <c r="T191" s="226"/>
      <c r="U191" s="226"/>
      <c r="V191" s="363"/>
      <c r="W191" s="226"/>
      <c r="X191" s="226"/>
      <c r="Y191" s="226"/>
      <c r="Z191" s="226"/>
      <c r="AA191" s="226"/>
      <c r="AB191" s="367"/>
      <c r="AC191" s="226"/>
      <c r="AK191" s="226"/>
      <c r="AL191" s="226"/>
      <c r="AM191" s="226"/>
      <c r="AN191" s="226"/>
      <c r="AO191" s="226"/>
      <c r="AP191" s="226"/>
      <c r="AQ191" s="226"/>
    </row>
    <row r="192" spans="1:43" ht="11.25">
      <c r="A192" s="226"/>
      <c r="B192" s="439"/>
      <c r="C192" s="226"/>
      <c r="D192" s="226"/>
      <c r="E192" s="226"/>
      <c r="F192" s="440"/>
      <c r="G192" s="440"/>
      <c r="H192" s="441"/>
      <c r="I192" s="440"/>
      <c r="J192" s="440"/>
      <c r="K192" s="440"/>
      <c r="L192" s="440"/>
      <c r="M192" s="440"/>
      <c r="N192" s="442"/>
      <c r="O192" s="443"/>
      <c r="P192" s="444"/>
      <c r="Q192" s="226"/>
      <c r="R192" s="226"/>
      <c r="S192" s="226"/>
      <c r="T192" s="226"/>
      <c r="U192" s="226"/>
      <c r="V192" s="363"/>
      <c r="W192" s="226"/>
      <c r="X192" s="226"/>
      <c r="Y192" s="226"/>
      <c r="Z192" s="226"/>
      <c r="AA192" s="226"/>
      <c r="AB192" s="367"/>
      <c r="AC192" s="226"/>
      <c r="AK192" s="226"/>
      <c r="AL192" s="226"/>
      <c r="AM192" s="226"/>
      <c r="AN192" s="226"/>
      <c r="AO192" s="226"/>
      <c r="AP192" s="226"/>
      <c r="AQ192" s="226"/>
    </row>
    <row r="193" spans="1:43" ht="11.25">
      <c r="A193" s="226"/>
      <c r="B193" s="439"/>
      <c r="C193" s="226"/>
      <c r="D193" s="226"/>
      <c r="E193" s="226"/>
      <c r="F193" s="440"/>
      <c r="G193" s="440"/>
      <c r="H193" s="441"/>
      <c r="I193" s="440"/>
      <c r="J193" s="440"/>
      <c r="K193" s="440"/>
      <c r="L193" s="440"/>
      <c r="M193" s="440"/>
      <c r="N193" s="442"/>
      <c r="O193" s="443"/>
      <c r="P193" s="444"/>
      <c r="Q193" s="226"/>
      <c r="R193" s="226"/>
      <c r="S193" s="226"/>
      <c r="T193" s="226"/>
      <c r="U193" s="226"/>
      <c r="V193" s="363"/>
      <c r="W193" s="226"/>
      <c r="X193" s="226"/>
      <c r="Y193" s="226"/>
      <c r="Z193" s="226"/>
      <c r="AA193" s="226"/>
      <c r="AB193" s="367"/>
      <c r="AC193" s="226"/>
      <c r="AK193" s="226"/>
      <c r="AL193" s="226"/>
      <c r="AM193" s="226"/>
      <c r="AN193" s="226"/>
      <c r="AO193" s="226"/>
      <c r="AP193" s="226"/>
      <c r="AQ193" s="226"/>
    </row>
    <row r="194" spans="1:43" ht="11.25">
      <c r="A194" s="226"/>
      <c r="B194" s="439"/>
      <c r="C194" s="226"/>
      <c r="D194" s="226"/>
      <c r="E194" s="226"/>
      <c r="F194" s="440"/>
      <c r="G194" s="440"/>
      <c r="H194" s="441"/>
      <c r="I194" s="440"/>
      <c r="J194" s="440"/>
      <c r="K194" s="440"/>
      <c r="L194" s="440"/>
      <c r="M194" s="440"/>
      <c r="N194" s="442"/>
      <c r="O194" s="443"/>
      <c r="P194" s="444"/>
      <c r="Q194" s="226"/>
      <c r="R194" s="226"/>
      <c r="S194" s="226"/>
      <c r="T194" s="226"/>
      <c r="U194" s="226"/>
      <c r="V194" s="363"/>
      <c r="W194" s="226"/>
      <c r="X194" s="226"/>
      <c r="Y194" s="226"/>
      <c r="Z194" s="226"/>
      <c r="AA194" s="226"/>
      <c r="AB194" s="367"/>
      <c r="AC194" s="226"/>
      <c r="AK194" s="226"/>
      <c r="AL194" s="226"/>
      <c r="AM194" s="226"/>
      <c r="AN194" s="226"/>
      <c r="AO194" s="226"/>
      <c r="AP194" s="226"/>
      <c r="AQ194" s="226"/>
    </row>
    <row r="195" spans="1:43" ht="11.25">
      <c r="A195" s="226"/>
      <c r="B195" s="439"/>
      <c r="C195" s="226"/>
      <c r="D195" s="226"/>
      <c r="E195" s="226"/>
      <c r="F195" s="440"/>
      <c r="G195" s="440"/>
      <c r="H195" s="441"/>
      <c r="I195" s="440"/>
      <c r="J195" s="440"/>
      <c r="K195" s="440"/>
      <c r="L195" s="440"/>
      <c r="M195" s="440"/>
      <c r="N195" s="442"/>
      <c r="O195" s="443"/>
      <c r="P195" s="444"/>
      <c r="Q195" s="226"/>
      <c r="R195" s="226"/>
      <c r="S195" s="226"/>
      <c r="T195" s="226"/>
      <c r="U195" s="226"/>
      <c r="V195" s="363"/>
      <c r="W195" s="226"/>
      <c r="X195" s="226"/>
      <c r="Y195" s="226"/>
      <c r="Z195" s="226"/>
      <c r="AA195" s="226"/>
      <c r="AB195" s="367"/>
      <c r="AC195" s="226"/>
      <c r="AK195" s="226"/>
      <c r="AL195" s="226"/>
      <c r="AM195" s="226"/>
      <c r="AN195" s="226"/>
      <c r="AO195" s="226"/>
      <c r="AP195" s="226"/>
      <c r="AQ195" s="226"/>
    </row>
    <row r="196" spans="1:43" ht="11.25">
      <c r="A196" s="226"/>
      <c r="B196" s="439"/>
      <c r="C196" s="226"/>
      <c r="D196" s="226"/>
      <c r="E196" s="226"/>
      <c r="F196" s="440"/>
      <c r="G196" s="440"/>
      <c r="H196" s="441"/>
      <c r="I196" s="440"/>
      <c r="J196" s="440"/>
      <c r="K196" s="440"/>
      <c r="L196" s="440"/>
      <c r="M196" s="440"/>
      <c r="N196" s="442"/>
      <c r="O196" s="443"/>
      <c r="P196" s="444"/>
      <c r="Q196" s="226"/>
      <c r="R196" s="226"/>
      <c r="S196" s="226"/>
      <c r="T196" s="226"/>
      <c r="U196" s="226"/>
      <c r="V196" s="363"/>
      <c r="W196" s="226"/>
      <c r="X196" s="226"/>
      <c r="Y196" s="226"/>
      <c r="Z196" s="226"/>
      <c r="AA196" s="226"/>
      <c r="AB196" s="367"/>
      <c r="AC196" s="226"/>
      <c r="AK196" s="226"/>
      <c r="AL196" s="226"/>
      <c r="AM196" s="226"/>
      <c r="AN196" s="226"/>
      <c r="AO196" s="226"/>
      <c r="AP196" s="226"/>
      <c r="AQ196" s="226"/>
    </row>
    <row r="197" spans="1:43" ht="11.25">
      <c r="A197" s="226"/>
      <c r="B197" s="439"/>
      <c r="C197" s="226"/>
      <c r="D197" s="226"/>
      <c r="E197" s="226"/>
      <c r="F197" s="440"/>
      <c r="G197" s="440"/>
      <c r="H197" s="441"/>
      <c r="I197" s="440"/>
      <c r="J197" s="440"/>
      <c r="K197" s="440"/>
      <c r="L197" s="440"/>
      <c r="M197" s="440"/>
      <c r="N197" s="442"/>
      <c r="O197" s="443"/>
      <c r="P197" s="444"/>
      <c r="Q197" s="226"/>
      <c r="R197" s="226"/>
      <c r="S197" s="226"/>
      <c r="T197" s="226"/>
      <c r="U197" s="226"/>
      <c r="V197" s="363"/>
      <c r="W197" s="226"/>
      <c r="X197" s="226"/>
      <c r="Y197" s="226"/>
      <c r="Z197" s="226"/>
      <c r="AA197" s="226"/>
      <c r="AB197" s="367"/>
      <c r="AC197" s="226"/>
      <c r="AK197" s="226"/>
      <c r="AL197" s="226"/>
      <c r="AM197" s="226"/>
      <c r="AN197" s="226"/>
      <c r="AO197" s="226"/>
      <c r="AP197" s="226"/>
      <c r="AQ197" s="226"/>
    </row>
    <row r="198" spans="1:43" ht="11.25">
      <c r="A198" s="226"/>
      <c r="B198" s="439"/>
      <c r="C198" s="226"/>
      <c r="D198" s="226"/>
      <c r="E198" s="226"/>
      <c r="F198" s="440"/>
      <c r="G198" s="440"/>
      <c r="H198" s="441"/>
      <c r="I198" s="440"/>
      <c r="J198" s="440"/>
      <c r="K198" s="440"/>
      <c r="L198" s="440"/>
      <c r="M198" s="440"/>
      <c r="N198" s="442"/>
      <c r="O198" s="443"/>
      <c r="P198" s="444"/>
      <c r="Q198" s="226"/>
      <c r="R198" s="226"/>
      <c r="S198" s="226"/>
      <c r="T198" s="226"/>
      <c r="U198" s="226"/>
      <c r="V198" s="363"/>
      <c r="W198" s="226"/>
      <c r="X198" s="226"/>
      <c r="Y198" s="226"/>
      <c r="Z198" s="226"/>
      <c r="AA198" s="226"/>
      <c r="AB198" s="367"/>
      <c r="AC198" s="226"/>
      <c r="AK198" s="226"/>
      <c r="AL198" s="226"/>
      <c r="AM198" s="226"/>
      <c r="AN198" s="226"/>
      <c r="AO198" s="226"/>
      <c r="AP198" s="226"/>
      <c r="AQ198" s="226"/>
    </row>
    <row r="199" spans="1:43" ht="11.25">
      <c r="A199" s="226"/>
      <c r="B199" s="439"/>
      <c r="C199" s="226"/>
      <c r="D199" s="226"/>
      <c r="E199" s="226"/>
      <c r="F199" s="440"/>
      <c r="G199" s="440"/>
      <c r="H199" s="441"/>
      <c r="I199" s="440"/>
      <c r="J199" s="440"/>
      <c r="K199" s="440"/>
      <c r="L199" s="440"/>
      <c r="M199" s="440"/>
      <c r="N199" s="442"/>
      <c r="O199" s="443"/>
      <c r="P199" s="444"/>
      <c r="Q199" s="226"/>
      <c r="R199" s="226"/>
      <c r="S199" s="226"/>
      <c r="T199" s="226"/>
      <c r="U199" s="226"/>
      <c r="V199" s="363"/>
      <c r="W199" s="226"/>
      <c r="X199" s="226"/>
      <c r="Y199" s="226"/>
      <c r="Z199" s="226"/>
      <c r="AA199" s="226"/>
      <c r="AB199" s="367"/>
      <c r="AC199" s="226"/>
      <c r="AK199" s="226"/>
      <c r="AL199" s="226"/>
      <c r="AM199" s="226"/>
      <c r="AN199" s="226"/>
      <c r="AO199" s="226"/>
      <c r="AP199" s="226"/>
      <c r="AQ199" s="226"/>
    </row>
    <row r="200" spans="1:43" ht="11.25">
      <c r="A200" s="226"/>
      <c r="B200" s="439"/>
      <c r="C200" s="226"/>
      <c r="D200" s="226"/>
      <c r="E200" s="226"/>
      <c r="F200" s="440"/>
      <c r="G200" s="440"/>
      <c r="H200" s="441"/>
      <c r="I200" s="440"/>
      <c r="J200" s="440"/>
      <c r="K200" s="440"/>
      <c r="L200" s="440"/>
      <c r="M200" s="440"/>
      <c r="N200" s="442"/>
      <c r="O200" s="443"/>
      <c r="P200" s="444"/>
      <c r="Q200" s="226"/>
      <c r="R200" s="226"/>
      <c r="S200" s="226"/>
      <c r="T200" s="226"/>
      <c r="U200" s="226"/>
      <c r="V200" s="363"/>
      <c r="W200" s="226"/>
      <c r="X200" s="226"/>
      <c r="Y200" s="226"/>
      <c r="Z200" s="226"/>
      <c r="AA200" s="226"/>
      <c r="AB200" s="367"/>
      <c r="AC200" s="226"/>
      <c r="AK200" s="226"/>
      <c r="AL200" s="226"/>
      <c r="AM200" s="226"/>
      <c r="AN200" s="226"/>
      <c r="AO200" s="226"/>
      <c r="AP200" s="226"/>
      <c r="AQ200" s="226"/>
    </row>
    <row r="201" spans="1:43" ht="11.25">
      <c r="A201" s="226"/>
      <c r="B201" s="439"/>
      <c r="C201" s="226"/>
      <c r="D201" s="226"/>
      <c r="E201" s="226"/>
      <c r="F201" s="440"/>
      <c r="G201" s="440"/>
      <c r="H201" s="441"/>
      <c r="I201" s="440"/>
      <c r="J201" s="440"/>
      <c r="K201" s="440"/>
      <c r="L201" s="440"/>
      <c r="M201" s="440"/>
      <c r="N201" s="442"/>
      <c r="O201" s="443"/>
      <c r="P201" s="444"/>
      <c r="Q201" s="226"/>
      <c r="R201" s="226"/>
      <c r="S201" s="226"/>
      <c r="T201" s="226"/>
      <c r="U201" s="226"/>
      <c r="V201" s="363"/>
      <c r="W201" s="226"/>
      <c r="X201" s="226"/>
      <c r="Y201" s="226"/>
      <c r="Z201" s="226"/>
      <c r="AA201" s="226"/>
      <c r="AB201" s="367"/>
      <c r="AC201" s="226"/>
      <c r="AK201" s="226"/>
      <c r="AL201" s="226"/>
      <c r="AM201" s="226"/>
      <c r="AN201" s="226"/>
      <c r="AO201" s="226"/>
      <c r="AP201" s="226"/>
      <c r="AQ201" s="226"/>
    </row>
    <row r="202" spans="1:43" ht="11.25">
      <c r="A202" s="226"/>
      <c r="B202" s="439"/>
      <c r="C202" s="226"/>
      <c r="D202" s="226"/>
      <c r="E202" s="226"/>
      <c r="F202" s="440"/>
      <c r="G202" s="440"/>
      <c r="H202" s="441"/>
      <c r="I202" s="440"/>
      <c r="J202" s="440"/>
      <c r="K202" s="440"/>
      <c r="L202" s="440"/>
      <c r="M202" s="440"/>
      <c r="N202" s="442"/>
      <c r="O202" s="443"/>
      <c r="P202" s="444"/>
      <c r="Q202" s="226"/>
      <c r="R202" s="226"/>
      <c r="S202" s="226"/>
      <c r="T202" s="226"/>
      <c r="U202" s="226"/>
      <c r="V202" s="363"/>
      <c r="W202" s="226"/>
      <c r="X202" s="226"/>
      <c r="Y202" s="226"/>
      <c r="Z202" s="226"/>
      <c r="AA202" s="226"/>
      <c r="AB202" s="367"/>
      <c r="AC202" s="226"/>
      <c r="AK202" s="226"/>
      <c r="AL202" s="226"/>
      <c r="AM202" s="226"/>
      <c r="AN202" s="226"/>
      <c r="AO202" s="226"/>
      <c r="AP202" s="226"/>
      <c r="AQ202" s="226"/>
    </row>
    <row r="203" spans="1:43" ht="11.25">
      <c r="A203" s="226"/>
      <c r="B203" s="439"/>
      <c r="C203" s="226"/>
      <c r="D203" s="226"/>
      <c r="E203" s="226"/>
      <c r="F203" s="440"/>
      <c r="G203" s="440"/>
      <c r="H203" s="441"/>
      <c r="I203" s="440"/>
      <c r="J203" s="440"/>
      <c r="K203" s="440"/>
      <c r="L203" s="440"/>
      <c r="M203" s="440"/>
      <c r="N203" s="442"/>
      <c r="O203" s="443"/>
      <c r="P203" s="444"/>
      <c r="Q203" s="226"/>
      <c r="R203" s="226"/>
      <c r="S203" s="226"/>
      <c r="T203" s="226"/>
      <c r="U203" s="226"/>
      <c r="V203" s="363"/>
      <c r="W203" s="226"/>
      <c r="X203" s="226"/>
      <c r="Y203" s="226"/>
      <c r="Z203" s="226"/>
      <c r="AA203" s="226"/>
      <c r="AB203" s="367"/>
      <c r="AC203" s="226"/>
      <c r="AK203" s="226"/>
      <c r="AL203" s="226"/>
      <c r="AM203" s="226"/>
      <c r="AN203" s="226"/>
      <c r="AO203" s="226"/>
      <c r="AP203" s="226"/>
      <c r="AQ203" s="226"/>
    </row>
    <row r="204" spans="1:43" ht="11.25">
      <c r="A204" s="226"/>
      <c r="B204" s="439"/>
      <c r="C204" s="226"/>
      <c r="D204" s="226"/>
      <c r="E204" s="226"/>
      <c r="F204" s="440"/>
      <c r="G204" s="440"/>
      <c r="H204" s="441"/>
      <c r="I204" s="440"/>
      <c r="J204" s="440"/>
      <c r="K204" s="440"/>
      <c r="L204" s="440"/>
      <c r="M204" s="440"/>
      <c r="N204" s="442"/>
      <c r="O204" s="443"/>
      <c r="P204" s="444"/>
      <c r="Q204" s="226"/>
      <c r="R204" s="226"/>
      <c r="S204" s="226"/>
      <c r="T204" s="226"/>
      <c r="U204" s="226"/>
      <c r="V204" s="363"/>
      <c r="W204" s="226"/>
      <c r="X204" s="226"/>
      <c r="Y204" s="226"/>
      <c r="Z204" s="226"/>
      <c r="AA204" s="226"/>
      <c r="AB204" s="367"/>
      <c r="AC204" s="226"/>
      <c r="AK204" s="226"/>
      <c r="AL204" s="226"/>
      <c r="AM204" s="226"/>
      <c r="AN204" s="226"/>
      <c r="AO204" s="226"/>
      <c r="AP204" s="226"/>
      <c r="AQ204" s="226"/>
    </row>
    <row r="205" spans="1:43" ht="11.25">
      <c r="A205" s="226"/>
      <c r="B205" s="439"/>
      <c r="C205" s="226"/>
      <c r="D205" s="226"/>
      <c r="E205" s="226"/>
      <c r="F205" s="440"/>
      <c r="G205" s="440"/>
      <c r="H205" s="441"/>
      <c r="I205" s="440"/>
      <c r="J205" s="440"/>
      <c r="K205" s="440"/>
      <c r="L205" s="440"/>
      <c r="M205" s="440"/>
      <c r="N205" s="442"/>
      <c r="O205" s="443"/>
      <c r="P205" s="444"/>
      <c r="Q205" s="226"/>
      <c r="R205" s="226"/>
      <c r="S205" s="226"/>
      <c r="T205" s="226"/>
      <c r="U205" s="226"/>
      <c r="V205" s="363"/>
      <c r="W205" s="226"/>
      <c r="X205" s="226"/>
      <c r="Y205" s="226"/>
      <c r="Z205" s="226"/>
      <c r="AA205" s="226"/>
      <c r="AB205" s="367"/>
      <c r="AC205" s="226"/>
      <c r="AK205" s="226"/>
      <c r="AL205" s="226"/>
      <c r="AM205" s="226"/>
      <c r="AN205" s="226"/>
      <c r="AO205" s="226"/>
      <c r="AP205" s="226"/>
      <c r="AQ205" s="226"/>
    </row>
    <row r="206" spans="1:43" ht="11.25">
      <c r="A206" s="226"/>
      <c r="B206" s="439"/>
      <c r="C206" s="226"/>
      <c r="D206" s="226"/>
      <c r="E206" s="226"/>
      <c r="F206" s="440"/>
      <c r="G206" s="440"/>
      <c r="H206" s="441"/>
      <c r="I206" s="440"/>
      <c r="J206" s="440"/>
      <c r="K206" s="440"/>
      <c r="L206" s="440"/>
      <c r="M206" s="440"/>
      <c r="N206" s="442"/>
      <c r="O206" s="443"/>
      <c r="P206" s="444"/>
      <c r="Q206" s="226"/>
      <c r="R206" s="226"/>
      <c r="S206" s="226"/>
      <c r="T206" s="226"/>
      <c r="U206" s="226"/>
      <c r="V206" s="363"/>
      <c r="W206" s="226"/>
      <c r="X206" s="226"/>
      <c r="Y206" s="226"/>
      <c r="Z206" s="226"/>
      <c r="AA206" s="226"/>
      <c r="AB206" s="367"/>
      <c r="AC206" s="226"/>
      <c r="AK206" s="226"/>
      <c r="AL206" s="226"/>
      <c r="AM206" s="226"/>
      <c r="AN206" s="226"/>
      <c r="AO206" s="226"/>
      <c r="AP206" s="226"/>
      <c r="AQ206" s="226"/>
    </row>
    <row r="207" spans="1:43" ht="11.25">
      <c r="A207" s="226"/>
      <c r="B207" s="439"/>
      <c r="C207" s="226"/>
      <c r="D207" s="226"/>
      <c r="E207" s="226"/>
      <c r="F207" s="440"/>
      <c r="G207" s="440"/>
      <c r="H207" s="441"/>
      <c r="I207" s="440"/>
      <c r="J207" s="440"/>
      <c r="K207" s="440"/>
      <c r="L207" s="440"/>
      <c r="M207" s="440"/>
      <c r="N207" s="442"/>
      <c r="O207" s="443"/>
      <c r="P207" s="444"/>
      <c r="Q207" s="226"/>
      <c r="R207" s="226"/>
      <c r="S207" s="226"/>
      <c r="T207" s="226"/>
      <c r="U207" s="226"/>
      <c r="V207" s="363"/>
      <c r="W207" s="226"/>
      <c r="X207" s="226"/>
      <c r="Y207" s="226"/>
      <c r="Z207" s="226"/>
      <c r="AA207" s="226"/>
      <c r="AB207" s="367"/>
      <c r="AC207" s="226"/>
      <c r="AK207" s="226"/>
      <c r="AL207" s="226"/>
      <c r="AM207" s="226"/>
      <c r="AN207" s="226"/>
      <c r="AO207" s="226"/>
      <c r="AP207" s="226"/>
      <c r="AQ207" s="226"/>
    </row>
    <row r="208" spans="1:43" ht="11.25">
      <c r="A208" s="226"/>
      <c r="B208" s="439"/>
      <c r="C208" s="226"/>
      <c r="D208" s="226"/>
      <c r="E208" s="226"/>
      <c r="F208" s="440"/>
      <c r="G208" s="440"/>
      <c r="H208" s="441"/>
      <c r="I208" s="440"/>
      <c r="J208" s="440"/>
      <c r="K208" s="440"/>
      <c r="L208" s="440"/>
      <c r="M208" s="440"/>
      <c r="N208" s="442"/>
      <c r="O208" s="443"/>
      <c r="P208" s="444"/>
      <c r="Q208" s="226"/>
      <c r="R208" s="226"/>
      <c r="S208" s="226"/>
      <c r="T208" s="226"/>
      <c r="U208" s="226"/>
      <c r="V208" s="363"/>
      <c r="W208" s="226"/>
      <c r="X208" s="226"/>
      <c r="Y208" s="226"/>
      <c r="Z208" s="226"/>
      <c r="AA208" s="226"/>
      <c r="AB208" s="367"/>
      <c r="AC208" s="226"/>
      <c r="AK208" s="226"/>
      <c r="AL208" s="226"/>
      <c r="AM208" s="226"/>
      <c r="AN208" s="226"/>
      <c r="AO208" s="226"/>
      <c r="AP208" s="226"/>
      <c r="AQ208" s="226"/>
    </row>
    <row r="209" spans="1:43" ht="11.25">
      <c r="A209" s="226"/>
      <c r="B209" s="439"/>
      <c r="C209" s="226"/>
      <c r="D209" s="226"/>
      <c r="E209" s="226"/>
      <c r="F209" s="440"/>
      <c r="G209" s="440"/>
      <c r="H209" s="441"/>
      <c r="I209" s="440"/>
      <c r="J209" s="440"/>
      <c r="K209" s="440"/>
      <c r="L209" s="440"/>
      <c r="M209" s="440"/>
      <c r="N209" s="442"/>
      <c r="O209" s="443"/>
      <c r="P209" s="444"/>
      <c r="Q209" s="226"/>
      <c r="R209" s="226"/>
      <c r="S209" s="226"/>
      <c r="T209" s="226"/>
      <c r="U209" s="226"/>
      <c r="V209" s="363"/>
      <c r="W209" s="226"/>
      <c r="X209" s="226"/>
      <c r="Y209" s="226"/>
      <c r="Z209" s="226"/>
      <c r="AA209" s="226"/>
      <c r="AB209" s="367"/>
      <c r="AC209" s="226"/>
      <c r="AK209" s="226"/>
      <c r="AL209" s="226"/>
      <c r="AM209" s="226"/>
      <c r="AN209" s="226"/>
      <c r="AO209" s="226"/>
      <c r="AP209" s="226"/>
      <c r="AQ209" s="226"/>
    </row>
    <row r="210" spans="1:43" ht="11.25">
      <c r="A210" s="226"/>
      <c r="B210" s="439"/>
      <c r="C210" s="226"/>
      <c r="D210" s="226"/>
      <c r="E210" s="226"/>
      <c r="F210" s="440"/>
      <c r="G210" s="440"/>
      <c r="H210" s="441"/>
      <c r="I210" s="440"/>
      <c r="J210" s="440"/>
      <c r="K210" s="440"/>
      <c r="L210" s="440"/>
      <c r="M210" s="440"/>
      <c r="N210" s="442"/>
      <c r="O210" s="443"/>
      <c r="P210" s="444"/>
      <c r="Q210" s="226"/>
      <c r="R210" s="226"/>
      <c r="S210" s="226"/>
      <c r="T210" s="226"/>
      <c r="U210" s="226"/>
      <c r="V210" s="363"/>
      <c r="W210" s="226"/>
      <c r="X210" s="226"/>
      <c r="Y210" s="226"/>
      <c r="Z210" s="226"/>
      <c r="AA210" s="226"/>
      <c r="AB210" s="367"/>
      <c r="AC210" s="226"/>
      <c r="AK210" s="226"/>
      <c r="AL210" s="226"/>
      <c r="AM210" s="226"/>
      <c r="AN210" s="226"/>
      <c r="AO210" s="226"/>
      <c r="AP210" s="226"/>
      <c r="AQ210" s="226"/>
    </row>
    <row r="211" spans="1:43" ht="11.25">
      <c r="A211" s="226"/>
      <c r="B211" s="439"/>
      <c r="C211" s="226"/>
      <c r="D211" s="226"/>
      <c r="E211" s="226"/>
      <c r="F211" s="440"/>
      <c r="G211" s="440"/>
      <c r="H211" s="441"/>
      <c r="I211" s="440"/>
      <c r="J211" s="440"/>
      <c r="K211" s="440"/>
      <c r="L211" s="440"/>
      <c r="M211" s="440"/>
      <c r="N211" s="442"/>
      <c r="O211" s="443"/>
      <c r="P211" s="444"/>
      <c r="Q211" s="226"/>
      <c r="R211" s="226"/>
      <c r="S211" s="226"/>
      <c r="T211" s="226"/>
      <c r="U211" s="226"/>
      <c r="V211" s="363"/>
      <c r="W211" s="226"/>
      <c r="X211" s="226"/>
      <c r="Y211" s="226"/>
      <c r="Z211" s="226"/>
      <c r="AA211" s="226"/>
      <c r="AB211" s="367"/>
      <c r="AC211" s="226"/>
      <c r="AK211" s="226"/>
      <c r="AL211" s="226"/>
      <c r="AM211" s="226"/>
      <c r="AN211" s="226"/>
      <c r="AO211" s="226"/>
      <c r="AP211" s="226"/>
      <c r="AQ211" s="226"/>
    </row>
    <row r="212" spans="1:43" ht="11.25">
      <c r="A212" s="226"/>
      <c r="B212" s="439"/>
      <c r="C212" s="226"/>
      <c r="D212" s="226"/>
      <c r="E212" s="226"/>
      <c r="F212" s="440"/>
      <c r="G212" s="440"/>
      <c r="H212" s="441"/>
      <c r="I212" s="440"/>
      <c r="J212" s="440"/>
      <c r="K212" s="440"/>
      <c r="L212" s="440"/>
      <c r="M212" s="440"/>
      <c r="N212" s="442"/>
      <c r="O212" s="443"/>
      <c r="P212" s="444"/>
      <c r="Q212" s="226"/>
      <c r="R212" s="226"/>
      <c r="S212" s="226"/>
      <c r="T212" s="226"/>
      <c r="U212" s="226"/>
      <c r="V212" s="363"/>
      <c r="W212" s="226"/>
      <c r="X212" s="226"/>
      <c r="Y212" s="226"/>
      <c r="Z212" s="226"/>
      <c r="AA212" s="226"/>
      <c r="AB212" s="367"/>
      <c r="AC212" s="226"/>
      <c r="AK212" s="226"/>
      <c r="AL212" s="226"/>
      <c r="AM212" s="226"/>
      <c r="AN212" s="226"/>
      <c r="AO212" s="226"/>
      <c r="AP212" s="226"/>
      <c r="AQ212" s="226"/>
    </row>
    <row r="213" spans="1:43" ht="11.25">
      <c r="A213" s="226"/>
      <c r="B213" s="439"/>
      <c r="C213" s="226"/>
      <c r="D213" s="226"/>
      <c r="E213" s="226"/>
      <c r="F213" s="440"/>
      <c r="G213" s="440"/>
      <c r="H213" s="441"/>
      <c r="I213" s="440"/>
      <c r="J213" s="440"/>
      <c r="K213" s="440"/>
      <c r="L213" s="440"/>
      <c r="M213" s="440"/>
      <c r="N213" s="442"/>
      <c r="O213" s="443"/>
      <c r="P213" s="444"/>
      <c r="Q213" s="226"/>
      <c r="R213" s="226"/>
      <c r="S213" s="226"/>
      <c r="T213" s="226"/>
      <c r="U213" s="226"/>
      <c r="V213" s="363"/>
      <c r="W213" s="226"/>
      <c r="X213" s="226"/>
      <c r="Y213" s="226"/>
      <c r="Z213" s="226"/>
      <c r="AA213" s="226"/>
      <c r="AB213" s="367"/>
      <c r="AC213" s="226"/>
      <c r="AK213" s="226"/>
      <c r="AL213" s="226"/>
      <c r="AM213" s="226"/>
      <c r="AN213" s="226"/>
      <c r="AO213" s="226"/>
      <c r="AP213" s="226"/>
      <c r="AQ213" s="226"/>
    </row>
    <row r="214" spans="1:43" ht="11.25">
      <c r="A214" s="226"/>
      <c r="B214" s="439"/>
      <c r="C214" s="226"/>
      <c r="D214" s="226"/>
      <c r="E214" s="226"/>
      <c r="F214" s="440"/>
      <c r="G214" s="440"/>
      <c r="H214" s="441"/>
      <c r="I214" s="440"/>
      <c r="J214" s="440"/>
      <c r="K214" s="440"/>
      <c r="L214" s="440"/>
      <c r="M214" s="440"/>
      <c r="N214" s="442"/>
      <c r="O214" s="443"/>
      <c r="P214" s="444"/>
      <c r="Q214" s="226"/>
      <c r="R214" s="226"/>
      <c r="S214" s="226"/>
      <c r="T214" s="226"/>
      <c r="U214" s="226"/>
      <c r="V214" s="363"/>
      <c r="W214" s="226"/>
      <c r="X214" s="226"/>
      <c r="Y214" s="226"/>
      <c r="Z214" s="226"/>
      <c r="AA214" s="226"/>
      <c r="AB214" s="367"/>
      <c r="AC214" s="226"/>
      <c r="AK214" s="226"/>
      <c r="AL214" s="226"/>
      <c r="AM214" s="226"/>
      <c r="AN214" s="226"/>
      <c r="AO214" s="226"/>
      <c r="AP214" s="226"/>
      <c r="AQ214" s="226"/>
    </row>
    <row r="215" spans="1:43" ht="11.25">
      <c r="A215" s="226"/>
      <c r="B215" s="439"/>
      <c r="C215" s="226"/>
      <c r="D215" s="226"/>
      <c r="E215" s="226"/>
      <c r="F215" s="440"/>
      <c r="G215" s="440"/>
      <c r="H215" s="441"/>
      <c r="I215" s="440"/>
      <c r="J215" s="440"/>
      <c r="K215" s="440"/>
      <c r="L215" s="440"/>
      <c r="M215" s="440"/>
      <c r="N215" s="442"/>
      <c r="O215" s="443"/>
      <c r="P215" s="444"/>
      <c r="Q215" s="226"/>
      <c r="R215" s="226"/>
      <c r="S215" s="226"/>
      <c r="T215" s="226"/>
      <c r="U215" s="226"/>
      <c r="V215" s="363"/>
      <c r="W215" s="226"/>
      <c r="X215" s="226"/>
      <c r="Y215" s="226"/>
      <c r="Z215" s="226"/>
      <c r="AA215" s="226"/>
      <c r="AB215" s="367"/>
      <c r="AC215" s="226"/>
      <c r="AK215" s="226"/>
      <c r="AL215" s="226"/>
      <c r="AM215" s="226"/>
      <c r="AN215" s="226"/>
      <c r="AO215" s="226"/>
      <c r="AP215" s="226"/>
      <c r="AQ215" s="226"/>
    </row>
    <row r="216" spans="1:43" ht="11.25">
      <c r="A216" s="226"/>
      <c r="B216" s="439"/>
      <c r="C216" s="226"/>
      <c r="D216" s="226"/>
      <c r="E216" s="226"/>
      <c r="F216" s="440"/>
      <c r="G216" s="440"/>
      <c r="H216" s="441"/>
      <c r="I216" s="440"/>
      <c r="J216" s="440"/>
      <c r="K216" s="440"/>
      <c r="L216" s="440"/>
      <c r="M216" s="440"/>
      <c r="N216" s="442"/>
      <c r="O216" s="443"/>
      <c r="P216" s="444"/>
      <c r="Q216" s="226"/>
      <c r="R216" s="226"/>
      <c r="S216" s="226"/>
      <c r="T216" s="226"/>
      <c r="U216" s="226"/>
      <c r="V216" s="363"/>
      <c r="W216" s="226"/>
      <c r="X216" s="226"/>
      <c r="Y216" s="226"/>
      <c r="Z216" s="226"/>
      <c r="AA216" s="226"/>
      <c r="AB216" s="367"/>
      <c r="AC216" s="226"/>
      <c r="AK216" s="226"/>
      <c r="AL216" s="226"/>
      <c r="AM216" s="226"/>
      <c r="AN216" s="226"/>
      <c r="AO216" s="226"/>
      <c r="AP216" s="226"/>
      <c r="AQ216" s="226"/>
    </row>
    <row r="217" spans="1:43" ht="11.25">
      <c r="A217" s="226"/>
      <c r="B217" s="439"/>
      <c r="C217" s="226"/>
      <c r="D217" s="226"/>
      <c r="E217" s="226"/>
      <c r="F217" s="440"/>
      <c r="G217" s="440"/>
      <c r="H217" s="441"/>
      <c r="I217" s="440"/>
      <c r="J217" s="440"/>
      <c r="K217" s="440"/>
      <c r="L217" s="440"/>
      <c r="M217" s="440"/>
      <c r="N217" s="442"/>
      <c r="O217" s="443"/>
      <c r="P217" s="444"/>
      <c r="Q217" s="226"/>
      <c r="R217" s="226"/>
      <c r="S217" s="226"/>
      <c r="T217" s="226"/>
      <c r="U217" s="226"/>
      <c r="V217" s="363"/>
      <c r="W217" s="226"/>
      <c r="X217" s="226"/>
      <c r="Y217" s="226"/>
      <c r="Z217" s="226"/>
      <c r="AA217" s="226"/>
      <c r="AB217" s="367"/>
      <c r="AC217" s="226"/>
      <c r="AK217" s="226"/>
      <c r="AL217" s="226"/>
      <c r="AM217" s="226"/>
      <c r="AN217" s="226"/>
      <c r="AO217" s="226"/>
      <c r="AP217" s="226"/>
      <c r="AQ217" s="226"/>
    </row>
    <row r="218" spans="1:43" ht="11.25">
      <c r="A218" s="226"/>
      <c r="B218" s="439"/>
      <c r="C218" s="226"/>
      <c r="D218" s="226"/>
      <c r="E218" s="226"/>
      <c r="F218" s="440"/>
      <c r="G218" s="440"/>
      <c r="H218" s="441"/>
      <c r="I218" s="440"/>
      <c r="J218" s="440"/>
      <c r="K218" s="440"/>
      <c r="L218" s="440"/>
      <c r="M218" s="440"/>
      <c r="N218" s="442"/>
      <c r="O218" s="443"/>
      <c r="P218" s="444"/>
      <c r="Q218" s="226"/>
      <c r="R218" s="226"/>
      <c r="S218" s="226"/>
      <c r="T218" s="226"/>
      <c r="U218" s="226"/>
      <c r="V218" s="363"/>
      <c r="W218" s="226"/>
      <c r="X218" s="226"/>
      <c r="Y218" s="226"/>
      <c r="Z218" s="226"/>
      <c r="AA218" s="226"/>
      <c r="AB218" s="367"/>
      <c r="AC218" s="226"/>
      <c r="AK218" s="226"/>
      <c r="AL218" s="226"/>
      <c r="AM218" s="226"/>
      <c r="AN218" s="226"/>
      <c r="AO218" s="226"/>
      <c r="AP218" s="226"/>
      <c r="AQ218" s="226"/>
    </row>
    <row r="219" spans="1:43" ht="11.25">
      <c r="A219" s="226"/>
      <c r="B219" s="439"/>
      <c r="C219" s="226"/>
      <c r="D219" s="226"/>
      <c r="E219" s="226"/>
      <c r="F219" s="440"/>
      <c r="G219" s="440"/>
      <c r="H219" s="441"/>
      <c r="I219" s="440"/>
      <c r="J219" s="440"/>
      <c r="K219" s="440"/>
      <c r="L219" s="440"/>
      <c r="M219" s="440"/>
      <c r="N219" s="442"/>
      <c r="O219" s="443"/>
      <c r="P219" s="444"/>
      <c r="Q219" s="226"/>
      <c r="R219" s="226"/>
      <c r="S219" s="226"/>
      <c r="T219" s="226"/>
      <c r="U219" s="226"/>
      <c r="V219" s="363"/>
      <c r="W219" s="226"/>
      <c r="X219" s="226"/>
      <c r="Y219" s="226"/>
      <c r="Z219" s="226"/>
      <c r="AA219" s="226"/>
      <c r="AB219" s="367"/>
      <c r="AC219" s="226"/>
      <c r="AK219" s="226"/>
      <c r="AL219" s="226"/>
      <c r="AM219" s="226"/>
      <c r="AN219" s="226"/>
      <c r="AO219" s="226"/>
      <c r="AP219" s="226"/>
      <c r="AQ219" s="226"/>
    </row>
    <row r="220" spans="1:43" ht="11.25">
      <c r="A220" s="226"/>
      <c r="B220" s="439"/>
      <c r="C220" s="226"/>
      <c r="D220" s="226"/>
      <c r="E220" s="226"/>
      <c r="F220" s="440"/>
      <c r="G220" s="440"/>
      <c r="H220" s="441"/>
      <c r="I220" s="440"/>
      <c r="J220" s="440"/>
      <c r="K220" s="440"/>
      <c r="L220" s="440"/>
      <c r="M220" s="440"/>
      <c r="N220" s="442"/>
      <c r="O220" s="443"/>
      <c r="P220" s="444"/>
      <c r="Q220" s="226"/>
      <c r="R220" s="226"/>
      <c r="S220" s="226"/>
      <c r="T220" s="226"/>
      <c r="U220" s="226"/>
      <c r="V220" s="363"/>
      <c r="W220" s="226"/>
      <c r="X220" s="226"/>
      <c r="Y220" s="226"/>
      <c r="Z220" s="226"/>
      <c r="AA220" s="226"/>
      <c r="AB220" s="367"/>
      <c r="AC220" s="226"/>
      <c r="AK220" s="226"/>
      <c r="AL220" s="226"/>
      <c r="AM220" s="226"/>
      <c r="AN220" s="226"/>
      <c r="AO220" s="226"/>
      <c r="AP220" s="226"/>
      <c r="AQ220" s="226"/>
    </row>
    <row r="221" spans="1:43" ht="11.25">
      <c r="A221" s="226"/>
      <c r="B221" s="439"/>
      <c r="C221" s="226"/>
      <c r="D221" s="226"/>
      <c r="E221" s="226"/>
      <c r="F221" s="440"/>
      <c r="G221" s="440"/>
      <c r="H221" s="441"/>
      <c r="I221" s="440"/>
      <c r="J221" s="440"/>
      <c r="K221" s="440"/>
      <c r="L221" s="440"/>
      <c r="M221" s="440"/>
      <c r="N221" s="442"/>
      <c r="O221" s="443"/>
      <c r="P221" s="444"/>
      <c r="Q221" s="226"/>
      <c r="R221" s="226"/>
      <c r="S221" s="226"/>
      <c r="T221" s="226"/>
      <c r="U221" s="226"/>
      <c r="V221" s="363"/>
      <c r="W221" s="226"/>
      <c r="X221" s="226"/>
      <c r="Y221" s="226"/>
      <c r="Z221" s="226"/>
      <c r="AA221" s="226"/>
      <c r="AB221" s="367"/>
      <c r="AC221" s="226"/>
      <c r="AK221" s="226"/>
      <c r="AL221" s="226"/>
      <c r="AM221" s="226"/>
      <c r="AN221" s="226"/>
      <c r="AO221" s="226"/>
      <c r="AP221" s="226"/>
      <c r="AQ221" s="226"/>
    </row>
    <row r="222" spans="1:43" ht="11.25">
      <c r="A222" s="226"/>
      <c r="B222" s="439"/>
      <c r="C222" s="226"/>
      <c r="D222" s="226"/>
      <c r="E222" s="226"/>
      <c r="F222" s="440"/>
      <c r="G222" s="440"/>
      <c r="H222" s="441"/>
      <c r="I222" s="440"/>
      <c r="J222" s="440"/>
      <c r="K222" s="440"/>
      <c r="L222" s="440"/>
      <c r="M222" s="440"/>
      <c r="N222" s="442"/>
      <c r="O222" s="443"/>
      <c r="P222" s="444"/>
      <c r="Q222" s="226"/>
      <c r="R222" s="226"/>
      <c r="S222" s="226"/>
      <c r="T222" s="226"/>
      <c r="U222" s="226"/>
      <c r="V222" s="363"/>
      <c r="W222" s="226"/>
      <c r="X222" s="226"/>
      <c r="Y222" s="226"/>
      <c r="Z222" s="226"/>
      <c r="AA222" s="226"/>
      <c r="AB222" s="367"/>
      <c r="AC222" s="226"/>
      <c r="AK222" s="226"/>
      <c r="AL222" s="226"/>
      <c r="AM222" s="226"/>
      <c r="AN222" s="226"/>
      <c r="AO222" s="226"/>
      <c r="AP222" s="226"/>
      <c r="AQ222" s="226"/>
    </row>
    <row r="223" spans="1:43" ht="11.25">
      <c r="A223" s="226"/>
      <c r="B223" s="439"/>
      <c r="C223" s="226"/>
      <c r="D223" s="226"/>
      <c r="E223" s="226"/>
      <c r="F223" s="440"/>
      <c r="G223" s="440"/>
      <c r="H223" s="441"/>
      <c r="I223" s="440"/>
      <c r="J223" s="440"/>
      <c r="K223" s="440"/>
      <c r="L223" s="440"/>
      <c r="M223" s="440"/>
      <c r="N223" s="442"/>
      <c r="O223" s="443"/>
      <c r="P223" s="444"/>
      <c r="Q223" s="226"/>
      <c r="R223" s="226"/>
      <c r="S223" s="226"/>
      <c r="T223" s="226"/>
      <c r="U223" s="226"/>
      <c r="V223" s="363"/>
      <c r="W223" s="226"/>
      <c r="X223" s="226"/>
      <c r="Y223" s="226"/>
      <c r="Z223" s="226"/>
      <c r="AA223" s="226"/>
      <c r="AB223" s="367"/>
      <c r="AC223" s="226"/>
      <c r="AK223" s="226"/>
      <c r="AL223" s="226"/>
      <c r="AM223" s="226"/>
      <c r="AN223" s="226"/>
      <c r="AO223" s="226"/>
      <c r="AP223" s="226"/>
      <c r="AQ223" s="226"/>
    </row>
    <row r="224" spans="1:43" ht="11.25">
      <c r="A224" s="226"/>
      <c r="B224" s="439"/>
      <c r="C224" s="226"/>
      <c r="D224" s="226"/>
      <c r="E224" s="226"/>
      <c r="F224" s="440"/>
      <c r="G224" s="440"/>
      <c r="H224" s="441"/>
      <c r="I224" s="440"/>
      <c r="J224" s="440"/>
      <c r="K224" s="440"/>
      <c r="L224" s="440"/>
      <c r="M224" s="440"/>
      <c r="N224" s="442"/>
      <c r="O224" s="443"/>
      <c r="P224" s="444"/>
      <c r="Q224" s="226"/>
      <c r="R224" s="226"/>
      <c r="S224" s="226"/>
      <c r="T224" s="226"/>
      <c r="U224" s="226"/>
      <c r="V224" s="363"/>
      <c r="W224" s="226"/>
      <c r="X224" s="226"/>
      <c r="Y224" s="226"/>
      <c r="Z224" s="226"/>
      <c r="AA224" s="226"/>
      <c r="AB224" s="367"/>
      <c r="AC224" s="226"/>
      <c r="AK224" s="226"/>
      <c r="AL224" s="226"/>
      <c r="AM224" s="226"/>
      <c r="AN224" s="226"/>
      <c r="AO224" s="226"/>
      <c r="AP224" s="226"/>
      <c r="AQ224" s="226"/>
    </row>
    <row r="225" spans="1:43" ht="11.25">
      <c r="A225" s="226"/>
      <c r="B225" s="439"/>
      <c r="C225" s="226"/>
      <c r="D225" s="226"/>
      <c r="E225" s="226"/>
      <c r="F225" s="440"/>
      <c r="G225" s="440"/>
      <c r="H225" s="441"/>
      <c r="I225" s="440"/>
      <c r="J225" s="440"/>
      <c r="K225" s="440"/>
      <c r="L225" s="440"/>
      <c r="M225" s="440"/>
      <c r="N225" s="442"/>
      <c r="O225" s="443"/>
      <c r="P225" s="444"/>
      <c r="Q225" s="226"/>
      <c r="R225" s="226"/>
      <c r="S225" s="226"/>
      <c r="T225" s="226"/>
      <c r="U225" s="226"/>
      <c r="V225" s="363"/>
      <c r="W225" s="226"/>
      <c r="X225" s="226"/>
      <c r="Y225" s="226"/>
      <c r="Z225" s="226"/>
      <c r="AA225" s="226"/>
      <c r="AB225" s="367"/>
      <c r="AC225" s="226"/>
      <c r="AK225" s="226"/>
      <c r="AL225" s="226"/>
      <c r="AM225" s="226"/>
      <c r="AN225" s="226"/>
      <c r="AO225" s="226"/>
      <c r="AP225" s="226"/>
      <c r="AQ225" s="226"/>
    </row>
    <row r="226" spans="1:43" ht="11.25">
      <c r="A226" s="226"/>
      <c r="B226" s="439"/>
      <c r="C226" s="226"/>
      <c r="D226" s="226"/>
      <c r="E226" s="226"/>
      <c r="F226" s="440"/>
      <c r="G226" s="440"/>
      <c r="H226" s="441"/>
      <c r="I226" s="440"/>
      <c r="J226" s="440"/>
      <c r="K226" s="440"/>
      <c r="L226" s="440"/>
      <c r="M226" s="440"/>
      <c r="N226" s="442"/>
      <c r="O226" s="443"/>
      <c r="P226" s="444"/>
      <c r="Q226" s="226"/>
      <c r="R226" s="226"/>
      <c r="S226" s="226"/>
      <c r="T226" s="226"/>
      <c r="U226" s="226"/>
      <c r="V226" s="363"/>
      <c r="W226" s="226"/>
      <c r="X226" s="226"/>
      <c r="Y226" s="226"/>
      <c r="Z226" s="226"/>
      <c r="AA226" s="226"/>
      <c r="AB226" s="367"/>
      <c r="AC226" s="226"/>
      <c r="AK226" s="226"/>
      <c r="AL226" s="226"/>
      <c r="AM226" s="226"/>
      <c r="AN226" s="226"/>
      <c r="AO226" s="226"/>
      <c r="AP226" s="226"/>
      <c r="AQ226" s="226"/>
    </row>
    <row r="227" spans="1:43" ht="11.25">
      <c r="A227" s="226"/>
      <c r="B227" s="439"/>
      <c r="C227" s="226"/>
      <c r="D227" s="226"/>
      <c r="E227" s="226"/>
      <c r="F227" s="440"/>
      <c r="G227" s="440"/>
      <c r="H227" s="441"/>
      <c r="I227" s="440"/>
      <c r="J227" s="440"/>
      <c r="K227" s="440"/>
      <c r="L227" s="440"/>
      <c r="M227" s="440"/>
      <c r="N227" s="442"/>
      <c r="O227" s="443"/>
      <c r="P227" s="444"/>
      <c r="Q227" s="226"/>
      <c r="R227" s="226"/>
      <c r="S227" s="226"/>
      <c r="T227" s="226"/>
      <c r="U227" s="226"/>
      <c r="V227" s="363"/>
      <c r="W227" s="226"/>
      <c r="X227" s="226"/>
      <c r="Y227" s="226"/>
      <c r="Z227" s="226"/>
      <c r="AA227" s="226"/>
      <c r="AB227" s="367"/>
      <c r="AC227" s="226"/>
      <c r="AK227" s="226"/>
      <c r="AL227" s="226"/>
      <c r="AM227" s="226"/>
      <c r="AN227" s="226"/>
      <c r="AO227" s="226"/>
      <c r="AP227" s="226"/>
      <c r="AQ227" s="226"/>
    </row>
    <row r="228" spans="1:43" ht="11.25">
      <c r="A228" s="226"/>
      <c r="B228" s="439"/>
      <c r="C228" s="226"/>
      <c r="D228" s="226"/>
      <c r="E228" s="226"/>
      <c r="F228" s="440"/>
      <c r="G228" s="440"/>
      <c r="H228" s="441"/>
      <c r="I228" s="440"/>
      <c r="J228" s="440"/>
      <c r="K228" s="440"/>
      <c r="L228" s="440"/>
      <c r="M228" s="440"/>
      <c r="N228" s="442"/>
      <c r="O228" s="443"/>
      <c r="P228" s="444"/>
      <c r="Q228" s="226"/>
      <c r="R228" s="226"/>
      <c r="S228" s="226"/>
      <c r="T228" s="226"/>
      <c r="U228" s="226"/>
      <c r="V228" s="363"/>
      <c r="W228" s="226"/>
      <c r="X228" s="226"/>
      <c r="Y228" s="226"/>
      <c r="Z228" s="226"/>
      <c r="AA228" s="226"/>
      <c r="AB228" s="367"/>
      <c r="AC228" s="226"/>
      <c r="AK228" s="226"/>
      <c r="AL228" s="226"/>
      <c r="AM228" s="226"/>
      <c r="AN228" s="226"/>
      <c r="AO228" s="226"/>
      <c r="AP228" s="226"/>
      <c r="AQ228" s="226"/>
    </row>
    <row r="229" spans="1:43" ht="11.25">
      <c r="A229" s="226"/>
      <c r="B229" s="439"/>
      <c r="C229" s="226"/>
      <c r="D229" s="226"/>
      <c r="E229" s="226"/>
      <c r="F229" s="440"/>
      <c r="G229" s="440"/>
      <c r="H229" s="441"/>
      <c r="I229" s="440"/>
      <c r="J229" s="440"/>
      <c r="K229" s="440"/>
      <c r="L229" s="440"/>
      <c r="M229" s="440"/>
      <c r="N229" s="442"/>
      <c r="O229" s="443"/>
      <c r="P229" s="444"/>
      <c r="Q229" s="226"/>
      <c r="R229" s="226"/>
      <c r="S229" s="226"/>
      <c r="T229" s="226"/>
      <c r="U229" s="226"/>
      <c r="V229" s="363"/>
      <c r="W229" s="226"/>
      <c r="X229" s="226"/>
      <c r="Y229" s="226"/>
      <c r="Z229" s="226"/>
      <c r="AA229" s="226"/>
      <c r="AB229" s="367"/>
      <c r="AC229" s="226"/>
      <c r="AK229" s="226"/>
      <c r="AL229" s="226"/>
      <c r="AM229" s="226"/>
      <c r="AN229" s="226"/>
      <c r="AO229" s="226"/>
      <c r="AP229" s="226"/>
      <c r="AQ229" s="226"/>
    </row>
    <row r="230" spans="1:43" ht="11.25">
      <c r="A230" s="226"/>
      <c r="B230" s="439"/>
      <c r="C230" s="226"/>
      <c r="D230" s="226"/>
      <c r="E230" s="226"/>
      <c r="F230" s="440"/>
      <c r="G230" s="440"/>
      <c r="H230" s="441"/>
      <c r="I230" s="440"/>
      <c r="J230" s="440"/>
      <c r="K230" s="440"/>
      <c r="L230" s="440"/>
      <c r="M230" s="440"/>
      <c r="N230" s="442"/>
      <c r="O230" s="443"/>
      <c r="P230" s="444"/>
      <c r="Q230" s="226"/>
      <c r="R230" s="226"/>
      <c r="S230" s="226"/>
      <c r="T230" s="226"/>
      <c r="U230" s="226"/>
      <c r="V230" s="363"/>
      <c r="W230" s="226"/>
      <c r="X230" s="226"/>
      <c r="Y230" s="226"/>
      <c r="Z230" s="226"/>
      <c r="AA230" s="226"/>
      <c r="AB230" s="367"/>
      <c r="AC230" s="226"/>
      <c r="AK230" s="226"/>
      <c r="AL230" s="226"/>
      <c r="AM230" s="226"/>
      <c r="AN230" s="226"/>
      <c r="AO230" s="226"/>
      <c r="AP230" s="226"/>
      <c r="AQ230" s="226"/>
    </row>
    <row r="231" spans="1:43" ht="11.25">
      <c r="A231" s="226"/>
      <c r="B231" s="439"/>
      <c r="C231" s="226"/>
      <c r="D231" s="226"/>
      <c r="E231" s="226"/>
      <c r="F231" s="440"/>
      <c r="G231" s="440"/>
      <c r="H231" s="441"/>
      <c r="I231" s="440"/>
      <c r="J231" s="440"/>
      <c r="K231" s="440"/>
      <c r="L231" s="440"/>
      <c r="M231" s="440"/>
      <c r="N231" s="442"/>
      <c r="O231" s="443"/>
      <c r="P231" s="444"/>
      <c r="Q231" s="226"/>
      <c r="R231" s="226"/>
      <c r="S231" s="226"/>
      <c r="T231" s="226"/>
      <c r="U231" s="226"/>
      <c r="V231" s="363"/>
      <c r="W231" s="226"/>
      <c r="X231" s="226"/>
      <c r="Y231" s="226"/>
      <c r="Z231" s="226"/>
      <c r="AA231" s="226"/>
      <c r="AB231" s="367"/>
      <c r="AC231" s="226"/>
      <c r="AK231" s="226"/>
      <c r="AL231" s="226"/>
      <c r="AM231" s="226"/>
      <c r="AN231" s="226"/>
      <c r="AO231" s="226"/>
      <c r="AP231" s="226"/>
      <c r="AQ231" s="226"/>
    </row>
    <row r="232" spans="1:43" ht="11.25">
      <c r="A232" s="226"/>
      <c r="B232" s="439"/>
      <c r="C232" s="226"/>
      <c r="D232" s="226"/>
      <c r="E232" s="226"/>
      <c r="F232" s="440"/>
      <c r="G232" s="440"/>
      <c r="H232" s="441"/>
      <c r="I232" s="440"/>
      <c r="J232" s="440"/>
      <c r="K232" s="440"/>
      <c r="L232" s="440"/>
      <c r="M232" s="440"/>
      <c r="N232" s="442"/>
      <c r="O232" s="443"/>
      <c r="P232" s="444"/>
      <c r="Q232" s="226"/>
      <c r="R232" s="226"/>
      <c r="S232" s="226"/>
      <c r="T232" s="226"/>
      <c r="U232" s="226"/>
      <c r="V232" s="363"/>
      <c r="W232" s="226"/>
      <c r="X232" s="226"/>
      <c r="Y232" s="226"/>
      <c r="Z232" s="226"/>
      <c r="AA232" s="226"/>
      <c r="AB232" s="367"/>
      <c r="AC232" s="226"/>
      <c r="AK232" s="226"/>
      <c r="AL232" s="226"/>
      <c r="AM232" s="226"/>
      <c r="AN232" s="226"/>
      <c r="AO232" s="226"/>
      <c r="AP232" s="226"/>
      <c r="AQ232" s="226"/>
    </row>
    <row r="233" spans="1:43" ht="11.25">
      <c r="A233" s="226"/>
      <c r="B233" s="439"/>
      <c r="C233" s="226"/>
      <c r="D233" s="226"/>
      <c r="E233" s="226"/>
      <c r="F233" s="440"/>
      <c r="G233" s="440"/>
      <c r="H233" s="441"/>
      <c r="I233" s="440"/>
      <c r="J233" s="440"/>
      <c r="K233" s="440"/>
      <c r="L233" s="440"/>
      <c r="M233" s="440"/>
      <c r="N233" s="442"/>
      <c r="O233" s="443"/>
      <c r="P233" s="444"/>
      <c r="Q233" s="226"/>
      <c r="R233" s="226"/>
      <c r="S233" s="226"/>
      <c r="T233" s="226"/>
      <c r="U233" s="226"/>
      <c r="V233" s="363"/>
      <c r="W233" s="226"/>
      <c r="X233" s="226"/>
      <c r="Y233" s="226"/>
      <c r="Z233" s="226"/>
      <c r="AA233" s="226"/>
      <c r="AB233" s="367"/>
      <c r="AC233" s="226"/>
      <c r="AK233" s="226"/>
      <c r="AL233" s="226"/>
      <c r="AM233" s="226"/>
      <c r="AN233" s="226"/>
      <c r="AO233" s="226"/>
      <c r="AP233" s="226"/>
      <c r="AQ233" s="226"/>
    </row>
    <row r="234" spans="1:43" ht="11.25">
      <c r="A234" s="226"/>
      <c r="B234" s="439"/>
      <c r="C234" s="226"/>
      <c r="D234" s="226"/>
      <c r="E234" s="226"/>
      <c r="F234" s="440"/>
      <c r="G234" s="440"/>
      <c r="H234" s="441"/>
      <c r="I234" s="440"/>
      <c r="J234" s="440"/>
      <c r="K234" s="440"/>
      <c r="L234" s="440"/>
      <c r="M234" s="440"/>
      <c r="N234" s="442"/>
      <c r="O234" s="443"/>
      <c r="P234" s="444"/>
      <c r="Q234" s="226"/>
      <c r="R234" s="226"/>
      <c r="S234" s="226"/>
      <c r="T234" s="226"/>
      <c r="U234" s="226"/>
      <c r="V234" s="363"/>
      <c r="W234" s="226"/>
      <c r="X234" s="226"/>
      <c r="Y234" s="226"/>
      <c r="Z234" s="226"/>
      <c r="AA234" s="226"/>
      <c r="AB234" s="367"/>
      <c r="AC234" s="226"/>
      <c r="AK234" s="226"/>
      <c r="AL234" s="226"/>
      <c r="AM234" s="226"/>
      <c r="AN234" s="226"/>
      <c r="AO234" s="226"/>
      <c r="AP234" s="226"/>
      <c r="AQ234" s="226"/>
    </row>
    <row r="235" spans="1:43" ht="11.25">
      <c r="A235" s="226"/>
      <c r="B235" s="439"/>
      <c r="C235" s="226"/>
      <c r="D235" s="226"/>
      <c r="E235" s="226"/>
      <c r="F235" s="440"/>
      <c r="G235" s="440"/>
      <c r="H235" s="441"/>
      <c r="I235" s="440"/>
      <c r="J235" s="440"/>
      <c r="K235" s="440"/>
      <c r="L235" s="440"/>
      <c r="M235" s="440"/>
      <c r="N235" s="442"/>
      <c r="O235" s="443"/>
      <c r="P235" s="444"/>
      <c r="Q235" s="226"/>
      <c r="R235" s="226"/>
      <c r="S235" s="226"/>
      <c r="T235" s="226"/>
      <c r="U235" s="226"/>
      <c r="V235" s="363"/>
      <c r="W235" s="226"/>
      <c r="X235" s="226"/>
      <c r="Y235" s="226"/>
      <c r="Z235" s="226"/>
      <c r="AA235" s="226"/>
      <c r="AB235" s="367"/>
      <c r="AC235" s="226"/>
      <c r="AK235" s="226"/>
      <c r="AL235" s="226"/>
      <c r="AM235" s="226"/>
      <c r="AN235" s="226"/>
      <c r="AO235" s="226"/>
      <c r="AP235" s="226"/>
      <c r="AQ235" s="226"/>
    </row>
    <row r="236" spans="1:43" ht="11.25">
      <c r="A236" s="226"/>
      <c r="B236" s="439"/>
      <c r="C236" s="226"/>
      <c r="D236" s="226"/>
      <c r="E236" s="226"/>
      <c r="F236" s="440"/>
      <c r="G236" s="440"/>
      <c r="H236" s="441"/>
      <c r="I236" s="440"/>
      <c r="J236" s="440"/>
      <c r="K236" s="440"/>
      <c r="L236" s="440"/>
      <c r="M236" s="440"/>
      <c r="N236" s="442"/>
      <c r="O236" s="443"/>
      <c r="P236" s="444"/>
      <c r="Q236" s="226"/>
      <c r="R236" s="226"/>
      <c r="S236" s="226"/>
      <c r="T236" s="226"/>
      <c r="U236" s="226"/>
      <c r="V236" s="363"/>
      <c r="W236" s="226"/>
      <c r="X236" s="226"/>
      <c r="Y236" s="226"/>
      <c r="Z236" s="226"/>
      <c r="AA236" s="226"/>
      <c r="AB236" s="367"/>
      <c r="AC236" s="226"/>
      <c r="AK236" s="226"/>
      <c r="AL236" s="226"/>
      <c r="AM236" s="226"/>
      <c r="AN236" s="226"/>
      <c r="AO236" s="226"/>
      <c r="AP236" s="226"/>
      <c r="AQ236" s="226"/>
    </row>
    <row r="237" spans="1:43" ht="11.25">
      <c r="A237" s="226"/>
      <c r="B237" s="439"/>
      <c r="C237" s="226"/>
      <c r="D237" s="226"/>
      <c r="E237" s="226"/>
      <c r="F237" s="440"/>
      <c r="G237" s="440"/>
      <c r="H237" s="441"/>
      <c r="I237" s="440"/>
      <c r="J237" s="440"/>
      <c r="K237" s="440"/>
      <c r="L237" s="440"/>
      <c r="M237" s="440"/>
      <c r="N237" s="442"/>
      <c r="O237" s="443"/>
      <c r="P237" s="444"/>
      <c r="Q237" s="226"/>
      <c r="R237" s="226"/>
      <c r="S237" s="226"/>
      <c r="T237" s="226"/>
      <c r="U237" s="226"/>
      <c r="V237" s="363"/>
      <c r="W237" s="226"/>
      <c r="X237" s="226"/>
      <c r="Y237" s="226"/>
      <c r="Z237" s="226"/>
      <c r="AA237" s="226"/>
      <c r="AB237" s="367"/>
      <c r="AC237" s="226"/>
      <c r="AK237" s="226"/>
      <c r="AL237" s="226"/>
      <c r="AM237" s="226"/>
      <c r="AN237" s="226"/>
      <c r="AO237" s="226"/>
      <c r="AP237" s="226"/>
      <c r="AQ237" s="226"/>
    </row>
    <row r="238" spans="1:43" ht="11.25">
      <c r="A238" s="226"/>
      <c r="B238" s="439"/>
      <c r="C238" s="226"/>
      <c r="D238" s="226"/>
      <c r="E238" s="226"/>
      <c r="F238" s="440"/>
      <c r="G238" s="440"/>
      <c r="H238" s="441"/>
      <c r="I238" s="440"/>
      <c r="J238" s="440"/>
      <c r="K238" s="440"/>
      <c r="L238" s="440"/>
      <c r="M238" s="440"/>
      <c r="N238" s="442"/>
      <c r="O238" s="443"/>
      <c r="P238" s="444"/>
      <c r="Q238" s="226"/>
      <c r="R238" s="226"/>
      <c r="S238" s="226"/>
      <c r="T238" s="226"/>
      <c r="U238" s="226"/>
      <c r="V238" s="363"/>
      <c r="W238" s="226"/>
      <c r="X238" s="226"/>
      <c r="Y238" s="226"/>
      <c r="Z238" s="226"/>
      <c r="AA238" s="226"/>
      <c r="AB238" s="367"/>
      <c r="AC238" s="226"/>
      <c r="AK238" s="226"/>
      <c r="AL238" s="226"/>
      <c r="AM238" s="226"/>
      <c r="AN238" s="226"/>
      <c r="AO238" s="226"/>
      <c r="AP238" s="226"/>
      <c r="AQ238" s="226"/>
    </row>
    <row r="239" spans="1:43" ht="11.25">
      <c r="A239" s="226"/>
      <c r="B239" s="439"/>
      <c r="C239" s="226"/>
      <c r="D239" s="226"/>
      <c r="E239" s="226"/>
      <c r="F239" s="440"/>
      <c r="G239" s="440"/>
      <c r="H239" s="441"/>
      <c r="I239" s="440"/>
      <c r="J239" s="440"/>
      <c r="K239" s="440"/>
      <c r="L239" s="440"/>
      <c r="M239" s="440"/>
      <c r="N239" s="442"/>
      <c r="O239" s="443"/>
      <c r="P239" s="444"/>
      <c r="Q239" s="226"/>
      <c r="R239" s="226"/>
      <c r="S239" s="226"/>
      <c r="T239" s="226"/>
      <c r="U239" s="226"/>
      <c r="V239" s="363"/>
      <c r="W239" s="226"/>
      <c r="X239" s="226"/>
      <c r="Y239" s="226"/>
      <c r="Z239" s="226"/>
      <c r="AA239" s="226"/>
      <c r="AB239" s="367"/>
      <c r="AC239" s="226"/>
      <c r="AK239" s="226"/>
      <c r="AL239" s="226"/>
      <c r="AM239" s="226"/>
      <c r="AN239" s="226"/>
      <c r="AO239" s="226"/>
      <c r="AP239" s="226"/>
      <c r="AQ239" s="226"/>
    </row>
    <row r="240" spans="1:43" ht="11.25">
      <c r="A240" s="226"/>
      <c r="B240" s="439"/>
      <c r="C240" s="226"/>
      <c r="D240" s="226"/>
      <c r="E240" s="226"/>
      <c r="F240" s="440"/>
      <c r="G240" s="440"/>
      <c r="H240" s="441"/>
      <c r="I240" s="440"/>
      <c r="J240" s="440"/>
      <c r="K240" s="440"/>
      <c r="L240" s="440"/>
      <c r="M240" s="440"/>
      <c r="N240" s="442"/>
      <c r="O240" s="443"/>
      <c r="P240" s="444"/>
      <c r="Q240" s="226"/>
      <c r="R240" s="226"/>
      <c r="S240" s="226"/>
      <c r="T240" s="226"/>
      <c r="U240" s="226"/>
      <c r="V240" s="363"/>
      <c r="W240" s="226"/>
      <c r="X240" s="226"/>
      <c r="Y240" s="226"/>
      <c r="Z240" s="226"/>
      <c r="AA240" s="226"/>
      <c r="AB240" s="367"/>
      <c r="AC240" s="226"/>
      <c r="AK240" s="226"/>
      <c r="AL240" s="226"/>
      <c r="AM240" s="226"/>
      <c r="AN240" s="226"/>
      <c r="AO240" s="226"/>
      <c r="AP240" s="226"/>
      <c r="AQ240" s="226"/>
    </row>
    <row r="241" spans="1:43" ht="11.25">
      <c r="A241" s="226"/>
      <c r="B241" s="439"/>
      <c r="C241" s="226"/>
      <c r="D241" s="226"/>
      <c r="E241" s="226"/>
      <c r="F241" s="440"/>
      <c r="G241" s="440"/>
      <c r="H241" s="441"/>
      <c r="I241" s="440"/>
      <c r="J241" s="440"/>
      <c r="K241" s="440"/>
      <c r="L241" s="440"/>
      <c r="M241" s="440"/>
      <c r="N241" s="442"/>
      <c r="O241" s="443"/>
      <c r="P241" s="444"/>
      <c r="Q241" s="226"/>
      <c r="R241" s="226"/>
      <c r="S241" s="226"/>
      <c r="T241" s="226"/>
      <c r="U241" s="226"/>
      <c r="V241" s="363"/>
      <c r="W241" s="226"/>
      <c r="X241" s="226"/>
      <c r="Y241" s="226"/>
      <c r="Z241" s="226"/>
      <c r="AA241" s="226"/>
      <c r="AB241" s="367"/>
      <c r="AC241" s="226"/>
      <c r="AK241" s="226"/>
      <c r="AL241" s="226"/>
      <c r="AM241" s="226"/>
      <c r="AN241" s="226"/>
      <c r="AO241" s="226"/>
      <c r="AP241" s="226"/>
      <c r="AQ241" s="226"/>
    </row>
    <row r="242" spans="1:43" ht="11.25">
      <c r="A242" s="226"/>
      <c r="B242" s="439"/>
      <c r="C242" s="226"/>
      <c r="D242" s="226"/>
      <c r="E242" s="226"/>
      <c r="F242" s="440"/>
      <c r="G242" s="440"/>
      <c r="H242" s="441"/>
      <c r="I242" s="440"/>
      <c r="J242" s="440"/>
      <c r="K242" s="440"/>
      <c r="L242" s="440"/>
      <c r="M242" s="440"/>
      <c r="N242" s="442"/>
      <c r="O242" s="443"/>
      <c r="P242" s="444"/>
      <c r="Q242" s="226"/>
      <c r="R242" s="226"/>
      <c r="S242" s="226"/>
      <c r="T242" s="226"/>
      <c r="U242" s="226"/>
      <c r="V242" s="363"/>
      <c r="W242" s="226"/>
      <c r="X242" s="226"/>
      <c r="Y242" s="226"/>
      <c r="Z242" s="226"/>
      <c r="AA242" s="226"/>
      <c r="AB242" s="367"/>
      <c r="AC242" s="226"/>
      <c r="AK242" s="226"/>
      <c r="AL242" s="226"/>
      <c r="AM242" s="226"/>
      <c r="AN242" s="226"/>
      <c r="AO242" s="226"/>
      <c r="AP242" s="226"/>
      <c r="AQ242" s="226"/>
    </row>
    <row r="243" spans="1:43" ht="11.25">
      <c r="A243" s="226"/>
      <c r="B243" s="439"/>
      <c r="C243" s="226"/>
      <c r="D243" s="226"/>
      <c r="E243" s="226"/>
      <c r="F243" s="440"/>
      <c r="G243" s="440"/>
      <c r="H243" s="441"/>
      <c r="I243" s="440"/>
      <c r="J243" s="440"/>
      <c r="K243" s="440"/>
      <c r="L243" s="440"/>
      <c r="M243" s="440"/>
      <c r="N243" s="442"/>
      <c r="O243" s="443"/>
      <c r="P243" s="444"/>
      <c r="Q243" s="226"/>
      <c r="R243" s="226"/>
      <c r="S243" s="226"/>
      <c r="T243" s="226"/>
      <c r="U243" s="226"/>
      <c r="V243" s="363"/>
      <c r="W243" s="226"/>
      <c r="X243" s="226"/>
      <c r="Y243" s="226"/>
      <c r="Z243" s="226"/>
      <c r="AA243" s="226"/>
      <c r="AB243" s="367"/>
      <c r="AC243" s="226"/>
      <c r="AK243" s="226"/>
      <c r="AL243" s="226"/>
      <c r="AM243" s="226"/>
      <c r="AN243" s="226"/>
      <c r="AO243" s="226"/>
      <c r="AP243" s="226"/>
      <c r="AQ243" s="226"/>
    </row>
    <row r="244" spans="1:43" ht="11.25">
      <c r="A244" s="226"/>
      <c r="B244" s="439"/>
      <c r="C244" s="226"/>
      <c r="D244" s="226"/>
      <c r="E244" s="226"/>
      <c r="F244" s="440"/>
      <c r="G244" s="440"/>
      <c r="H244" s="441"/>
      <c r="I244" s="440"/>
      <c r="J244" s="440"/>
      <c r="K244" s="440"/>
      <c r="L244" s="440"/>
      <c r="M244" s="440"/>
      <c r="N244" s="442"/>
      <c r="O244" s="443"/>
      <c r="P244" s="444"/>
      <c r="Q244" s="226"/>
      <c r="R244" s="226"/>
      <c r="S244" s="226"/>
      <c r="T244" s="226"/>
      <c r="U244" s="226"/>
      <c r="V244" s="363"/>
      <c r="W244" s="226"/>
      <c r="X244" s="226"/>
      <c r="Y244" s="226"/>
      <c r="Z244" s="226"/>
      <c r="AA244" s="226"/>
      <c r="AB244" s="367"/>
      <c r="AC244" s="226"/>
      <c r="AK244" s="226"/>
      <c r="AL244" s="226"/>
      <c r="AM244" s="226"/>
      <c r="AN244" s="226"/>
      <c r="AO244" s="226"/>
      <c r="AP244" s="226"/>
      <c r="AQ244" s="226"/>
    </row>
    <row r="245" spans="1:43" ht="11.25">
      <c r="A245" s="226"/>
      <c r="B245" s="439"/>
      <c r="C245" s="226"/>
      <c r="D245" s="226"/>
      <c r="E245" s="226"/>
      <c r="F245" s="440"/>
      <c r="G245" s="440"/>
      <c r="H245" s="441"/>
      <c r="I245" s="440"/>
      <c r="J245" s="440"/>
      <c r="K245" s="440"/>
      <c r="L245" s="440"/>
      <c r="M245" s="440"/>
      <c r="N245" s="442"/>
      <c r="O245" s="443"/>
      <c r="P245" s="444"/>
      <c r="Q245" s="226"/>
      <c r="R245" s="226"/>
      <c r="S245" s="226"/>
      <c r="T245" s="226"/>
      <c r="U245" s="226"/>
      <c r="V245" s="363"/>
      <c r="W245" s="226"/>
      <c r="X245" s="226"/>
      <c r="Y245" s="226"/>
      <c r="Z245" s="226"/>
      <c r="AA245" s="226"/>
      <c r="AB245" s="367"/>
      <c r="AC245" s="226"/>
      <c r="AK245" s="226"/>
      <c r="AL245" s="226"/>
      <c r="AM245" s="226"/>
      <c r="AN245" s="226"/>
      <c r="AO245" s="226"/>
      <c r="AP245" s="226"/>
      <c r="AQ245" s="226"/>
    </row>
    <row r="246" spans="1:43" ht="11.25">
      <c r="A246" s="226"/>
      <c r="B246" s="439"/>
      <c r="C246" s="226"/>
      <c r="D246" s="226"/>
      <c r="E246" s="226"/>
      <c r="F246" s="440"/>
      <c r="G246" s="440"/>
      <c r="H246" s="441"/>
      <c r="I246" s="440"/>
      <c r="J246" s="440"/>
      <c r="K246" s="440"/>
      <c r="L246" s="440"/>
      <c r="M246" s="440"/>
      <c r="N246" s="442"/>
      <c r="O246" s="443"/>
      <c r="P246" s="444"/>
      <c r="Q246" s="226"/>
      <c r="R246" s="226"/>
      <c r="S246" s="226"/>
      <c r="T246" s="226"/>
      <c r="U246" s="226"/>
      <c r="V246" s="363"/>
      <c r="W246" s="226"/>
      <c r="X246" s="226"/>
      <c r="Y246" s="226"/>
      <c r="Z246" s="226"/>
      <c r="AA246" s="226"/>
      <c r="AB246" s="367"/>
      <c r="AC246" s="226"/>
      <c r="AK246" s="226"/>
      <c r="AL246" s="226"/>
      <c r="AM246" s="226"/>
      <c r="AN246" s="226"/>
      <c r="AO246" s="226"/>
      <c r="AP246" s="226"/>
      <c r="AQ246" s="226"/>
    </row>
    <row r="247" spans="1:43" ht="11.25">
      <c r="A247" s="226"/>
      <c r="B247" s="439"/>
      <c r="C247" s="226"/>
      <c r="D247" s="226"/>
      <c r="E247" s="226"/>
      <c r="F247" s="440"/>
      <c r="G247" s="440"/>
      <c r="H247" s="441"/>
      <c r="I247" s="440"/>
      <c r="J247" s="440"/>
      <c r="K247" s="440"/>
      <c r="L247" s="440"/>
      <c r="M247" s="440"/>
      <c r="N247" s="442"/>
      <c r="O247" s="443"/>
      <c r="P247" s="444"/>
      <c r="Q247" s="226"/>
      <c r="R247" s="226"/>
      <c r="S247" s="226"/>
      <c r="T247" s="226"/>
      <c r="U247" s="226"/>
      <c r="V247" s="363"/>
      <c r="W247" s="226"/>
      <c r="X247" s="226"/>
      <c r="Y247" s="226"/>
      <c r="Z247" s="226"/>
      <c r="AA247" s="226"/>
      <c r="AB247" s="367"/>
      <c r="AC247" s="226"/>
      <c r="AK247" s="226"/>
      <c r="AL247" s="226"/>
      <c r="AM247" s="226"/>
      <c r="AN247" s="226"/>
      <c r="AO247" s="226"/>
      <c r="AP247" s="226"/>
      <c r="AQ247" s="226"/>
    </row>
    <row r="248" spans="1:43" ht="11.25">
      <c r="A248" s="226"/>
      <c r="B248" s="439"/>
      <c r="C248" s="226"/>
      <c r="D248" s="226"/>
      <c r="E248" s="226"/>
      <c r="F248" s="440"/>
      <c r="G248" s="440"/>
      <c r="H248" s="441"/>
      <c r="I248" s="440"/>
      <c r="J248" s="440"/>
      <c r="K248" s="440"/>
      <c r="L248" s="440"/>
      <c r="M248" s="440"/>
      <c r="N248" s="442"/>
      <c r="O248" s="443"/>
      <c r="P248" s="444"/>
      <c r="Q248" s="226"/>
      <c r="R248" s="226"/>
      <c r="S248" s="226"/>
      <c r="T248" s="226"/>
      <c r="U248" s="226"/>
      <c r="V248" s="363"/>
      <c r="W248" s="226"/>
      <c r="X248" s="226"/>
      <c r="Y248" s="226"/>
      <c r="Z248" s="226"/>
      <c r="AA248" s="226"/>
      <c r="AB248" s="367"/>
      <c r="AC248" s="226"/>
      <c r="AK248" s="226"/>
      <c r="AL248" s="226"/>
      <c r="AM248" s="226"/>
      <c r="AN248" s="226"/>
      <c r="AO248" s="226"/>
      <c r="AP248" s="226"/>
      <c r="AQ248" s="226"/>
    </row>
    <row r="249" spans="1:43" ht="11.25">
      <c r="A249" s="226"/>
      <c r="B249" s="439"/>
      <c r="C249" s="226"/>
      <c r="D249" s="226"/>
      <c r="E249" s="226"/>
      <c r="F249" s="440"/>
      <c r="G249" s="440"/>
      <c r="H249" s="441"/>
      <c r="I249" s="440"/>
      <c r="J249" s="440"/>
      <c r="K249" s="440"/>
      <c r="L249" s="440"/>
      <c r="M249" s="440"/>
      <c r="N249" s="442"/>
      <c r="O249" s="443"/>
      <c r="P249" s="444"/>
      <c r="Q249" s="226"/>
      <c r="R249" s="226"/>
      <c r="S249" s="226"/>
      <c r="T249" s="226"/>
      <c r="U249" s="226"/>
      <c r="V249" s="363"/>
      <c r="W249" s="226"/>
      <c r="X249" s="226"/>
      <c r="Y249" s="226"/>
      <c r="Z249" s="226"/>
      <c r="AA249" s="226"/>
      <c r="AB249" s="367"/>
      <c r="AC249" s="226"/>
      <c r="AK249" s="226"/>
      <c r="AL249" s="226"/>
      <c r="AM249" s="226"/>
      <c r="AN249" s="226"/>
      <c r="AO249" s="226"/>
      <c r="AP249" s="226"/>
      <c r="AQ249" s="226"/>
    </row>
    <row r="250" spans="1:43" ht="11.25">
      <c r="A250" s="226"/>
      <c r="B250" s="439"/>
      <c r="C250" s="226"/>
      <c r="D250" s="226"/>
      <c r="E250" s="226"/>
      <c r="F250" s="440"/>
      <c r="G250" s="440"/>
      <c r="H250" s="441"/>
      <c r="I250" s="440"/>
      <c r="J250" s="440"/>
      <c r="K250" s="440"/>
      <c r="L250" s="440"/>
      <c r="M250" s="440"/>
      <c r="N250" s="442"/>
      <c r="O250" s="443"/>
      <c r="P250" s="444"/>
      <c r="Q250" s="226"/>
      <c r="R250" s="226"/>
      <c r="S250" s="226"/>
      <c r="T250" s="226"/>
      <c r="U250" s="226"/>
      <c r="V250" s="363"/>
      <c r="W250" s="226"/>
      <c r="X250" s="226"/>
      <c r="Y250" s="226"/>
      <c r="Z250" s="226"/>
      <c r="AA250" s="226"/>
      <c r="AB250" s="367"/>
      <c r="AC250" s="226"/>
      <c r="AK250" s="226"/>
      <c r="AL250" s="226"/>
      <c r="AM250" s="226"/>
      <c r="AN250" s="226"/>
      <c r="AO250" s="226"/>
      <c r="AP250" s="226"/>
      <c r="AQ250" s="226"/>
    </row>
    <row r="251" spans="1:43" ht="11.25">
      <c r="A251" s="226"/>
      <c r="B251" s="439"/>
      <c r="C251" s="226"/>
      <c r="D251" s="226"/>
      <c r="E251" s="226"/>
      <c r="F251" s="440"/>
      <c r="G251" s="440"/>
      <c r="H251" s="441"/>
      <c r="I251" s="440"/>
      <c r="J251" s="440"/>
      <c r="K251" s="440"/>
      <c r="L251" s="440"/>
      <c r="M251" s="440"/>
      <c r="N251" s="442"/>
      <c r="O251" s="443"/>
      <c r="P251" s="444"/>
      <c r="Q251" s="226"/>
      <c r="R251" s="226"/>
      <c r="S251" s="226"/>
      <c r="T251" s="226"/>
      <c r="U251" s="226"/>
      <c r="V251" s="363"/>
      <c r="W251" s="226"/>
      <c r="X251" s="226"/>
      <c r="Y251" s="226"/>
      <c r="Z251" s="226"/>
      <c r="AA251" s="226"/>
      <c r="AB251" s="367"/>
      <c r="AC251" s="226"/>
      <c r="AK251" s="226"/>
      <c r="AL251" s="226"/>
      <c r="AM251" s="226"/>
      <c r="AN251" s="226"/>
      <c r="AO251" s="226"/>
      <c r="AP251" s="226"/>
      <c r="AQ251" s="226"/>
    </row>
    <row r="252" spans="1:43" ht="11.25">
      <c r="A252" s="226"/>
      <c r="B252" s="439"/>
      <c r="C252" s="226"/>
      <c r="D252" s="226"/>
      <c r="E252" s="226"/>
      <c r="F252" s="440"/>
      <c r="G252" s="440"/>
      <c r="H252" s="441"/>
      <c r="I252" s="440"/>
      <c r="J252" s="440"/>
      <c r="K252" s="440"/>
      <c r="L252" s="440"/>
      <c r="M252" s="440"/>
      <c r="N252" s="442"/>
      <c r="O252" s="443"/>
      <c r="P252" s="444"/>
      <c r="Q252" s="226"/>
      <c r="R252" s="226"/>
      <c r="S252" s="226"/>
      <c r="T252" s="226"/>
      <c r="U252" s="226"/>
      <c r="V252" s="363"/>
      <c r="W252" s="226"/>
      <c r="X252" s="226"/>
      <c r="Y252" s="226"/>
      <c r="Z252" s="226"/>
      <c r="AA252" s="226"/>
      <c r="AB252" s="367"/>
      <c r="AC252" s="226"/>
      <c r="AK252" s="226"/>
      <c r="AL252" s="226"/>
      <c r="AM252" s="226"/>
      <c r="AN252" s="226"/>
      <c r="AO252" s="226"/>
      <c r="AP252" s="226"/>
      <c r="AQ252" s="226"/>
    </row>
    <row r="253" spans="1:43" ht="11.25">
      <c r="A253" s="226"/>
      <c r="B253" s="439"/>
      <c r="C253" s="226"/>
      <c r="D253" s="226"/>
      <c r="E253" s="226"/>
      <c r="F253" s="440"/>
      <c r="G253" s="440"/>
      <c r="H253" s="441"/>
      <c r="I253" s="440"/>
      <c r="J253" s="440"/>
      <c r="K253" s="440"/>
      <c r="L253" s="440"/>
      <c r="M253" s="440"/>
      <c r="N253" s="442"/>
      <c r="O253" s="443"/>
      <c r="P253" s="444"/>
      <c r="Q253" s="226"/>
      <c r="R253" s="226"/>
      <c r="S253" s="226"/>
      <c r="T253" s="226"/>
      <c r="U253" s="226"/>
      <c r="V253" s="363"/>
      <c r="W253" s="226"/>
      <c r="X253" s="226"/>
      <c r="Y253" s="226"/>
      <c r="Z253" s="226"/>
      <c r="AA253" s="226"/>
      <c r="AB253" s="367"/>
      <c r="AC253" s="226"/>
      <c r="AK253" s="226"/>
      <c r="AL253" s="226"/>
      <c r="AM253" s="226"/>
      <c r="AN253" s="226"/>
      <c r="AO253" s="226"/>
      <c r="AP253" s="226"/>
      <c r="AQ253" s="226"/>
    </row>
    <row r="254" spans="1:43" ht="11.25">
      <c r="A254" s="226"/>
      <c r="B254" s="439"/>
      <c r="C254" s="226"/>
      <c r="D254" s="226"/>
      <c r="E254" s="226"/>
      <c r="F254" s="440"/>
      <c r="G254" s="440"/>
      <c r="H254" s="441"/>
      <c r="I254" s="440"/>
      <c r="J254" s="440"/>
      <c r="K254" s="440"/>
      <c r="L254" s="440"/>
      <c r="M254" s="440"/>
      <c r="N254" s="442"/>
      <c r="O254" s="443"/>
      <c r="P254" s="444"/>
      <c r="Q254" s="226"/>
      <c r="R254" s="226"/>
      <c r="S254" s="226"/>
      <c r="T254" s="226"/>
      <c r="U254" s="226"/>
      <c r="V254" s="363"/>
      <c r="W254" s="226"/>
      <c r="X254" s="226"/>
      <c r="Y254" s="226"/>
      <c r="Z254" s="226"/>
      <c r="AA254" s="226"/>
      <c r="AB254" s="367"/>
      <c r="AC254" s="226"/>
      <c r="AK254" s="226"/>
      <c r="AL254" s="226"/>
      <c r="AM254" s="226"/>
      <c r="AN254" s="226"/>
      <c r="AO254" s="226"/>
      <c r="AP254" s="226"/>
      <c r="AQ254" s="226"/>
    </row>
    <row r="255" spans="1:43" ht="11.25">
      <c r="A255" s="226"/>
      <c r="B255" s="439"/>
      <c r="C255" s="226"/>
      <c r="D255" s="226"/>
      <c r="E255" s="226"/>
      <c r="F255" s="440"/>
      <c r="G255" s="440"/>
      <c r="H255" s="441"/>
      <c r="I255" s="440"/>
      <c r="J255" s="440"/>
      <c r="K255" s="440"/>
      <c r="L255" s="440"/>
      <c r="M255" s="440"/>
      <c r="N255" s="442"/>
      <c r="O255" s="443"/>
      <c r="P255" s="444"/>
      <c r="Q255" s="226"/>
      <c r="R255" s="226"/>
      <c r="S255" s="226"/>
      <c r="T255" s="226"/>
      <c r="U255" s="226"/>
      <c r="V255" s="363"/>
      <c r="W255" s="226"/>
      <c r="X255" s="226"/>
      <c r="Y255" s="226"/>
      <c r="Z255" s="226"/>
      <c r="AA255" s="226"/>
      <c r="AB255" s="367"/>
      <c r="AC255" s="226"/>
      <c r="AK255" s="226"/>
      <c r="AL255" s="226"/>
      <c r="AM255" s="226"/>
      <c r="AN255" s="226"/>
      <c r="AO255" s="226"/>
      <c r="AP255" s="226"/>
      <c r="AQ255" s="226"/>
    </row>
    <row r="256" spans="1:43" ht="11.25">
      <c r="A256" s="226"/>
      <c r="B256" s="439"/>
      <c r="C256" s="226"/>
      <c r="D256" s="226"/>
      <c r="E256" s="226"/>
      <c r="F256" s="440"/>
      <c r="G256" s="440"/>
      <c r="H256" s="441"/>
      <c r="I256" s="440"/>
      <c r="J256" s="440"/>
      <c r="K256" s="440"/>
      <c r="L256" s="440"/>
      <c r="M256" s="440"/>
      <c r="N256" s="442"/>
      <c r="O256" s="443"/>
      <c r="P256" s="444"/>
      <c r="Q256" s="226"/>
      <c r="R256" s="226"/>
      <c r="S256" s="226"/>
      <c r="T256" s="226"/>
      <c r="U256" s="226"/>
      <c r="V256" s="363"/>
      <c r="W256" s="226"/>
      <c r="X256" s="226"/>
      <c r="Y256" s="226"/>
      <c r="Z256" s="226"/>
      <c r="AA256" s="226"/>
      <c r="AB256" s="367"/>
      <c r="AC256" s="226"/>
      <c r="AK256" s="226"/>
      <c r="AL256" s="226"/>
      <c r="AM256" s="226"/>
      <c r="AN256" s="226"/>
      <c r="AO256" s="226"/>
      <c r="AP256" s="226"/>
      <c r="AQ256" s="226"/>
    </row>
    <row r="257" spans="1:43" ht="11.25">
      <c r="A257" s="226"/>
      <c r="B257" s="439"/>
      <c r="C257" s="226"/>
      <c r="D257" s="226"/>
      <c r="E257" s="226"/>
      <c r="F257" s="440"/>
      <c r="G257" s="440"/>
      <c r="H257" s="441"/>
      <c r="I257" s="440"/>
      <c r="J257" s="440"/>
      <c r="K257" s="440"/>
      <c r="L257" s="440"/>
      <c r="M257" s="440"/>
      <c r="N257" s="442"/>
      <c r="O257" s="443"/>
      <c r="P257" s="444"/>
      <c r="Q257" s="226"/>
      <c r="R257" s="226"/>
      <c r="S257" s="226"/>
      <c r="T257" s="226"/>
      <c r="U257" s="226"/>
      <c r="V257" s="363"/>
      <c r="W257" s="226"/>
      <c r="X257" s="226"/>
      <c r="Y257" s="226"/>
      <c r="Z257" s="226"/>
      <c r="AA257" s="226"/>
      <c r="AB257" s="367"/>
      <c r="AC257" s="226"/>
      <c r="AK257" s="226"/>
      <c r="AL257" s="226"/>
      <c r="AM257" s="226"/>
      <c r="AN257" s="226"/>
      <c r="AO257" s="226"/>
      <c r="AP257" s="226"/>
      <c r="AQ257" s="226"/>
    </row>
    <row r="258" spans="1:43" ht="11.25">
      <c r="A258" s="226"/>
      <c r="B258" s="439"/>
      <c r="C258" s="226"/>
      <c r="D258" s="226"/>
      <c r="E258" s="226"/>
      <c r="F258" s="440"/>
      <c r="G258" s="440"/>
      <c r="H258" s="441"/>
      <c r="I258" s="440"/>
      <c r="J258" s="440"/>
      <c r="K258" s="440"/>
      <c r="L258" s="440"/>
      <c r="M258" s="440"/>
      <c r="N258" s="442"/>
      <c r="O258" s="443"/>
      <c r="P258" s="444"/>
      <c r="Q258" s="226"/>
      <c r="R258" s="226"/>
      <c r="S258" s="226"/>
      <c r="T258" s="226"/>
      <c r="U258" s="226"/>
      <c r="V258" s="363"/>
      <c r="W258" s="226"/>
      <c r="X258" s="226"/>
      <c r="Y258" s="226"/>
      <c r="Z258" s="226"/>
      <c r="AA258" s="226"/>
      <c r="AB258" s="367"/>
      <c r="AC258" s="226"/>
      <c r="AK258" s="226"/>
      <c r="AL258" s="226"/>
      <c r="AM258" s="226"/>
      <c r="AN258" s="226"/>
      <c r="AO258" s="226"/>
      <c r="AP258" s="226"/>
      <c r="AQ258" s="226"/>
    </row>
    <row r="259" spans="1:43" ht="11.25">
      <c r="A259" s="226"/>
      <c r="B259" s="439"/>
      <c r="C259" s="226"/>
      <c r="D259" s="226"/>
      <c r="E259" s="226"/>
      <c r="F259" s="440"/>
      <c r="G259" s="440"/>
      <c r="H259" s="441"/>
      <c r="I259" s="440"/>
      <c r="J259" s="440"/>
      <c r="K259" s="440"/>
      <c r="L259" s="440"/>
      <c r="M259" s="440"/>
      <c r="N259" s="442"/>
      <c r="O259" s="443"/>
      <c r="P259" s="444"/>
      <c r="Q259" s="226"/>
      <c r="R259" s="226"/>
      <c r="S259" s="226"/>
      <c r="T259" s="226"/>
      <c r="U259" s="226"/>
      <c r="V259" s="363"/>
      <c r="W259" s="226"/>
      <c r="X259" s="226"/>
      <c r="Y259" s="226"/>
      <c r="Z259" s="226"/>
      <c r="AA259" s="226"/>
      <c r="AB259" s="367"/>
      <c r="AC259" s="226"/>
      <c r="AK259" s="226"/>
      <c r="AL259" s="226"/>
      <c r="AM259" s="226"/>
      <c r="AN259" s="226"/>
      <c r="AO259" s="226"/>
      <c r="AP259" s="226"/>
      <c r="AQ259" s="226"/>
    </row>
    <row r="260" spans="1:43" ht="11.25">
      <c r="A260" s="226"/>
      <c r="B260" s="439"/>
      <c r="C260" s="226"/>
      <c r="D260" s="226"/>
      <c r="E260" s="226"/>
      <c r="F260" s="440"/>
      <c r="G260" s="440"/>
      <c r="H260" s="441"/>
      <c r="I260" s="440"/>
      <c r="J260" s="440"/>
      <c r="K260" s="440"/>
      <c r="L260" s="440"/>
      <c r="M260" s="440"/>
      <c r="N260" s="442"/>
      <c r="O260" s="443"/>
      <c r="P260" s="444"/>
      <c r="Q260" s="226"/>
      <c r="R260" s="226"/>
      <c r="S260" s="226"/>
      <c r="T260" s="226"/>
      <c r="U260" s="226"/>
      <c r="V260" s="363"/>
      <c r="W260" s="226"/>
      <c r="X260" s="226"/>
      <c r="Y260" s="226"/>
      <c r="Z260" s="226"/>
      <c r="AA260" s="226"/>
      <c r="AB260" s="367"/>
      <c r="AC260" s="226"/>
      <c r="AK260" s="226"/>
      <c r="AL260" s="226"/>
      <c r="AM260" s="226"/>
      <c r="AN260" s="226"/>
      <c r="AO260" s="226"/>
      <c r="AP260" s="226"/>
      <c r="AQ260" s="226"/>
    </row>
    <row r="261" spans="1:43" ht="11.25">
      <c r="A261" s="226"/>
      <c r="B261" s="439"/>
      <c r="C261" s="226"/>
      <c r="D261" s="226"/>
      <c r="E261" s="226"/>
      <c r="F261" s="440"/>
      <c r="G261" s="440"/>
      <c r="H261" s="441"/>
      <c r="I261" s="440"/>
      <c r="J261" s="440"/>
      <c r="K261" s="440"/>
      <c r="L261" s="440"/>
      <c r="M261" s="440"/>
      <c r="N261" s="442"/>
      <c r="O261" s="443"/>
      <c r="P261" s="444"/>
      <c r="Q261" s="226"/>
      <c r="R261" s="226"/>
      <c r="S261" s="226"/>
      <c r="T261" s="226"/>
      <c r="U261" s="226"/>
      <c r="V261" s="363"/>
      <c r="W261" s="226"/>
      <c r="X261" s="226"/>
      <c r="Y261" s="226"/>
      <c r="Z261" s="226"/>
      <c r="AA261" s="226"/>
      <c r="AB261" s="367"/>
      <c r="AC261" s="226"/>
      <c r="AK261" s="226"/>
      <c r="AL261" s="226"/>
      <c r="AM261" s="226"/>
      <c r="AN261" s="226"/>
      <c r="AO261" s="226"/>
      <c r="AP261" s="226"/>
      <c r="AQ261" s="226"/>
    </row>
    <row r="262" spans="1:43" ht="11.25">
      <c r="A262" s="226"/>
      <c r="B262" s="439"/>
      <c r="C262" s="226"/>
      <c r="D262" s="226"/>
      <c r="E262" s="226"/>
      <c r="F262" s="440"/>
      <c r="G262" s="440"/>
      <c r="H262" s="441"/>
      <c r="I262" s="440"/>
      <c r="J262" s="440"/>
      <c r="K262" s="440"/>
      <c r="L262" s="440"/>
      <c r="M262" s="440"/>
      <c r="N262" s="442"/>
      <c r="O262" s="443"/>
      <c r="P262" s="444"/>
      <c r="Q262" s="226"/>
      <c r="R262" s="226"/>
      <c r="S262" s="226"/>
      <c r="T262" s="226"/>
      <c r="U262" s="226"/>
      <c r="V262" s="363"/>
      <c r="W262" s="226"/>
      <c r="X262" s="226"/>
      <c r="Y262" s="226"/>
      <c r="Z262" s="226"/>
      <c r="AA262" s="226"/>
      <c r="AB262" s="367"/>
      <c r="AC262" s="226"/>
      <c r="AK262" s="226"/>
      <c r="AL262" s="226"/>
      <c r="AM262" s="226"/>
      <c r="AN262" s="226"/>
      <c r="AO262" s="226"/>
      <c r="AP262" s="226"/>
      <c r="AQ262" s="226"/>
    </row>
  </sheetData>
  <sheetProtection formatCells="0" formatRows="0" insertRows="0"/>
  <mergeCells count="9">
    <mergeCell ref="A2:C2"/>
    <mergeCell ref="AD5:AJ5"/>
    <mergeCell ref="P60:T60"/>
    <mergeCell ref="P61:S61"/>
    <mergeCell ref="P62:S62"/>
    <mergeCell ref="D60:L60"/>
    <mergeCell ref="D61:F61"/>
    <mergeCell ref="H61:K61"/>
    <mergeCell ref="D62:K62"/>
  </mergeCells>
  <printOptions horizontalCentered="1" verticalCentered="1"/>
  <pageMargins left="0.15748031496063" right="0.15748031496063" top="0.31496062992126" bottom="0.196850393700787" header="0.15748031496063" footer="0.15748031496063"/>
  <pageSetup fitToHeight="1" fitToWidth="1" horizontalDpi="600" verticalDpi="600" orientation="portrait" paperSize="9" scale="54" r:id="rId1"/>
  <headerFooter alignWithMargins="0">
    <oddHeader>&amp;L&amp;K000000Programme Pafao&amp;C&amp;K000000Appel à projets 2021&amp;R&amp;K000000CFSI - FDF</oddHeader>
  </headerFooter>
  <colBreaks count="3" manualBreakCount="3">
    <brk id="8" min="2" max="55" man="1"/>
    <brk id="15" min="2" max="55" man="1"/>
    <brk id="21" min="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80" zoomScaleNormal="8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11.00390625" defaultRowHeight="11.25"/>
  <cols>
    <col min="1" max="1" width="5.125" style="16" bestFit="1" customWidth="1"/>
    <col min="2" max="2" width="33.625" style="274" customWidth="1"/>
    <col min="3" max="3" width="38.875" style="20" bestFit="1" customWidth="1"/>
    <col min="4" max="4" width="12.125" style="17" customWidth="1"/>
    <col min="5" max="5" width="12.375" style="18" customWidth="1"/>
    <col min="6" max="6" width="10.625" style="19" bestFit="1" customWidth="1"/>
    <col min="7" max="7" width="11.125" style="19" bestFit="1" customWidth="1"/>
    <col min="8" max="8" width="2.125" style="16" customWidth="1"/>
    <col min="9" max="10" width="8.625" style="19" bestFit="1" customWidth="1"/>
    <col min="11" max="11" width="8.875" style="19" bestFit="1" customWidth="1"/>
    <col min="12" max="12" width="8.625" style="19" bestFit="1" customWidth="1"/>
    <col min="13" max="13" width="10.375" style="19" bestFit="1" customWidth="1"/>
    <col min="14" max="14" width="10.00390625" style="238" bestFit="1" customWidth="1"/>
    <col min="15" max="15" width="5.875" style="16" customWidth="1"/>
    <col min="16" max="20" width="11.00390625" style="16" hidden="1" customWidth="1"/>
    <col min="21" max="21" width="9.875" style="544" hidden="1" customWidth="1"/>
    <col min="22" max="22" width="9.00390625" style="534" hidden="1" customWidth="1"/>
    <col min="23" max="23" width="11.00390625" style="16" customWidth="1"/>
    <col min="24" max="16384" width="11.00390625" style="16" customWidth="1"/>
  </cols>
  <sheetData>
    <row r="1" ht="12">
      <c r="A1" s="355" t="s">
        <v>133</v>
      </c>
    </row>
    <row r="2" spans="1:14" ht="36.75" customHeight="1" thickBot="1">
      <c r="A2" s="934" t="s">
        <v>200</v>
      </c>
      <c r="B2" s="934"/>
      <c r="C2" s="934"/>
      <c r="I2" s="16"/>
      <c r="J2" s="16"/>
      <c r="K2" s="16"/>
      <c r="L2" s="16"/>
      <c r="M2" s="16"/>
      <c r="N2" s="16"/>
    </row>
    <row r="3" spans="1:4" ht="11.25">
      <c r="A3" s="356"/>
      <c r="B3" s="345"/>
      <c r="C3" s="356" t="s">
        <v>84</v>
      </c>
      <c r="D3" s="511" t="s">
        <v>93</v>
      </c>
    </row>
    <row r="4" spans="1:4" ht="11.25">
      <c r="A4" s="357"/>
      <c r="B4" s="346"/>
      <c r="C4" s="357" t="s">
        <v>102</v>
      </c>
      <c r="D4" s="511" t="s">
        <v>93</v>
      </c>
    </row>
    <row r="5" spans="1:22" ht="11.25">
      <c r="A5" s="358"/>
      <c r="B5" s="347"/>
      <c r="C5" s="358" t="s">
        <v>28</v>
      </c>
      <c r="D5" s="512" t="s">
        <v>93</v>
      </c>
      <c r="F5" s="19" t="s">
        <v>186</v>
      </c>
      <c r="K5" s="28" t="s">
        <v>87</v>
      </c>
      <c r="P5" s="508"/>
      <c r="Q5" s="508"/>
      <c r="R5" s="508"/>
      <c r="S5" s="508"/>
      <c r="T5" s="508"/>
      <c r="U5" s="508"/>
      <c r="V5" s="508"/>
    </row>
    <row r="6" spans="1:22" ht="15">
      <c r="A6" s="359"/>
      <c r="B6" s="348"/>
      <c r="C6" s="359" t="s">
        <v>19</v>
      </c>
      <c r="D6" s="512" t="s">
        <v>93</v>
      </c>
      <c r="P6" s="933" t="s">
        <v>180</v>
      </c>
      <c r="Q6" s="933"/>
      <c r="R6" s="933"/>
      <c r="S6" s="933"/>
      <c r="T6" s="933"/>
      <c r="U6" s="933"/>
      <c r="V6" s="933"/>
    </row>
    <row r="7" spans="1:22" ht="15.75" thickBot="1">
      <c r="A7" s="349"/>
      <c r="B7" s="350"/>
      <c r="C7" s="360" t="s">
        <v>90</v>
      </c>
      <c r="D7" s="857" t="s">
        <v>96</v>
      </c>
      <c r="P7" s="19"/>
      <c r="Q7" s="19"/>
      <c r="R7" s="19"/>
      <c r="S7" s="19"/>
      <c r="T7" s="19"/>
      <c r="U7" s="545"/>
      <c r="V7" s="535"/>
    </row>
    <row r="8" spans="1:22" s="23" customFormat="1" ht="48" thickBot="1">
      <c r="A8" s="232"/>
      <c r="B8" s="268" t="s">
        <v>108</v>
      </c>
      <c r="C8" s="234" t="s">
        <v>27</v>
      </c>
      <c r="D8" s="21" t="s">
        <v>3</v>
      </c>
      <c r="E8" s="22" t="s">
        <v>4</v>
      </c>
      <c r="F8" s="91" t="s">
        <v>20</v>
      </c>
      <c r="G8" s="41" t="s">
        <v>21</v>
      </c>
      <c r="I8" s="91" t="s">
        <v>110</v>
      </c>
      <c r="J8" s="91" t="s">
        <v>125</v>
      </c>
      <c r="K8" s="91" t="s">
        <v>132</v>
      </c>
      <c r="L8" s="91" t="s">
        <v>174</v>
      </c>
      <c r="M8" s="201" t="s">
        <v>86</v>
      </c>
      <c r="N8" s="239" t="s">
        <v>91</v>
      </c>
      <c r="P8" s="91" t="s">
        <v>110</v>
      </c>
      <c r="Q8" s="91" t="s">
        <v>125</v>
      </c>
      <c r="R8" s="91" t="s">
        <v>132</v>
      </c>
      <c r="S8" s="256" t="s">
        <v>174</v>
      </c>
      <c r="T8" s="548" t="s">
        <v>86</v>
      </c>
      <c r="U8" s="841" t="s">
        <v>175</v>
      </c>
      <c r="V8" s="536" t="s">
        <v>176</v>
      </c>
    </row>
    <row r="9" spans="1:22" ht="12.75" customHeight="1">
      <c r="A9" s="174">
        <v>1</v>
      </c>
      <c r="B9" s="269"/>
      <c r="C9" s="175" t="s">
        <v>10</v>
      </c>
      <c r="D9" s="157"/>
      <c r="E9" s="158"/>
      <c r="F9" s="159"/>
      <c r="G9" s="160"/>
      <c r="I9" s="166"/>
      <c r="J9" s="159"/>
      <c r="K9" s="193"/>
      <c r="L9" s="167"/>
      <c r="M9" s="160"/>
      <c r="N9" s="240"/>
      <c r="P9" s="159"/>
      <c r="Q9" s="193"/>
      <c r="R9" s="504"/>
      <c r="S9" s="167"/>
      <c r="T9" s="575"/>
      <c r="U9" s="848"/>
      <c r="V9" s="537"/>
    </row>
    <row r="10" spans="1:22" ht="12">
      <c r="A10" s="172">
        <v>11</v>
      </c>
      <c r="B10" s="270"/>
      <c r="C10" s="173" t="s">
        <v>7</v>
      </c>
      <c r="D10" s="161"/>
      <c r="E10" s="162"/>
      <c r="F10" s="163"/>
      <c r="G10" s="164"/>
      <c r="I10" s="168"/>
      <c r="J10" s="163"/>
      <c r="K10" s="194"/>
      <c r="L10" s="169"/>
      <c r="M10" s="164"/>
      <c r="N10" s="241"/>
      <c r="P10" s="163"/>
      <c r="Q10" s="194"/>
      <c r="R10" s="505"/>
      <c r="S10" s="169"/>
      <c r="T10" s="851"/>
      <c r="U10" s="849"/>
      <c r="V10" s="538"/>
    </row>
    <row r="11" spans="1:22" ht="30" customHeight="1">
      <c r="A11" s="661">
        <v>111</v>
      </c>
      <c r="B11" s="309" t="s">
        <v>106</v>
      </c>
      <c r="C11" s="513"/>
      <c r="D11" s="514" t="s">
        <v>5</v>
      </c>
      <c r="E11" s="515"/>
      <c r="F11" s="516"/>
      <c r="G11" s="765">
        <f>F11*E11</f>
        <v>0</v>
      </c>
      <c r="I11" s="525"/>
      <c r="J11" s="516"/>
      <c r="K11" s="526"/>
      <c r="L11" s="527"/>
      <c r="M11" s="765">
        <f>SUM(I11:L11)</f>
        <v>0</v>
      </c>
      <c r="N11" s="797">
        <f>M11-G11</f>
        <v>0</v>
      </c>
      <c r="P11" s="92">
        <f>SUMIF('journal dépenses 2022'!D:D,A11,'journal dépenses 2022'!G:G)</f>
        <v>0</v>
      </c>
      <c r="Q11" s="92">
        <f>SUMIF('journal dépenses 2023'!D:D,A11,'journal dépenses 2023'!G:G)</f>
        <v>0</v>
      </c>
      <c r="R11" s="92">
        <f>SUMIF('journal dépenses 2024'!D:D,A11,'journal dépenses 2024'!G:G)</f>
        <v>0</v>
      </c>
      <c r="S11" s="509">
        <f>SUMIF('journal dépenses 2025'!D:D,A11,'journal dépenses 2025'!G:G)</f>
        <v>0</v>
      </c>
      <c r="T11" s="852">
        <f>SUM(P11:S11)</f>
        <v>0</v>
      </c>
      <c r="U11" s="842">
        <f>G11-T11</f>
        <v>0</v>
      </c>
      <c r="V11" s="539" t="e">
        <f>T11/G11</f>
        <v>#DIV/0!</v>
      </c>
    </row>
    <row r="12" spans="1:22" ht="30">
      <c r="A12" s="661">
        <v>112</v>
      </c>
      <c r="B12" s="309" t="s">
        <v>106</v>
      </c>
      <c r="C12" s="513"/>
      <c r="D12" s="514" t="s">
        <v>5</v>
      </c>
      <c r="E12" s="515"/>
      <c r="F12" s="516"/>
      <c r="G12" s="765">
        <f>F12*E12</f>
        <v>0</v>
      </c>
      <c r="I12" s="525"/>
      <c r="J12" s="516"/>
      <c r="K12" s="526"/>
      <c r="L12" s="527"/>
      <c r="M12" s="765">
        <f>SUM(I12:L12)</f>
        <v>0</v>
      </c>
      <c r="N12" s="797">
        <f>M12-G12</f>
        <v>0</v>
      </c>
      <c r="P12" s="92">
        <f>SUMIF('journal dépenses 2022'!D:D,A12,'journal dépenses 2022'!G:G)</f>
        <v>0</v>
      </c>
      <c r="Q12" s="92">
        <f>SUMIF('journal dépenses 2023'!D:D,A12,'journal dépenses 2023'!G:G)</f>
        <v>0</v>
      </c>
      <c r="R12" s="92">
        <f>SUMIF('journal dépenses 2024'!D:D,A12,'journal dépenses 2024'!G:G)</f>
        <v>0</v>
      </c>
      <c r="S12" s="509">
        <f>SUMIF('journal dépenses 2025'!D:D,A12,'journal dépenses 2025'!G:G)</f>
        <v>0</v>
      </c>
      <c r="T12" s="852">
        <f>SUM(P12:S12)</f>
        <v>0</v>
      </c>
      <c r="U12" s="842">
        <f>G12-T12</f>
        <v>0</v>
      </c>
      <c r="V12" s="539" t="e">
        <f>T12/G12</f>
        <v>#DIV/0!</v>
      </c>
    </row>
    <row r="13" spans="1:22" s="124" customFormat="1" ht="12">
      <c r="A13" s="176">
        <v>12</v>
      </c>
      <c r="B13" s="270"/>
      <c r="C13" s="766" t="s">
        <v>0</v>
      </c>
      <c r="D13" s="767"/>
      <c r="E13" s="768"/>
      <c r="F13" s="769"/>
      <c r="G13" s="770"/>
      <c r="I13" s="798"/>
      <c r="J13" s="769"/>
      <c r="K13" s="799"/>
      <c r="L13" s="800"/>
      <c r="M13" s="770"/>
      <c r="N13" s="801"/>
      <c r="P13" s="165"/>
      <c r="Q13" s="195"/>
      <c r="R13" s="506"/>
      <c r="S13" s="170"/>
      <c r="T13" s="853"/>
      <c r="U13" s="849"/>
      <c r="V13" s="540"/>
    </row>
    <row r="14" spans="1:22" ht="30">
      <c r="A14" s="661">
        <v>121</v>
      </c>
      <c r="B14" s="309" t="s">
        <v>107</v>
      </c>
      <c r="C14" s="513"/>
      <c r="D14" s="514" t="s">
        <v>6</v>
      </c>
      <c r="E14" s="515"/>
      <c r="F14" s="516"/>
      <c r="G14" s="765">
        <f>F14*E14</f>
        <v>0</v>
      </c>
      <c r="I14" s="525"/>
      <c r="J14" s="516"/>
      <c r="K14" s="526"/>
      <c r="L14" s="527"/>
      <c r="M14" s="765">
        <f>SUM(I14:L14)</f>
        <v>0</v>
      </c>
      <c r="N14" s="797">
        <f>M14-G14</f>
        <v>0</v>
      </c>
      <c r="P14" s="92">
        <f>SUMIF('journal dépenses 2022'!D:D,A14,'journal dépenses 2022'!G:G)</f>
        <v>0</v>
      </c>
      <c r="Q14" s="92">
        <f>SUMIF('journal dépenses 2023'!D:D,A14,'journal dépenses 2023'!G:G)</f>
        <v>0</v>
      </c>
      <c r="R14" s="92">
        <f>SUMIF('journal dépenses 2024'!D:D,A14,'journal dépenses 2024'!G:G)</f>
        <v>0</v>
      </c>
      <c r="S14" s="509">
        <f>SUMIF('journal dépenses 2025'!D:D,A14,'journal dépenses 2025'!G:G)</f>
        <v>0</v>
      </c>
      <c r="T14" s="852">
        <f>SUM(P14:S14)</f>
        <v>0</v>
      </c>
      <c r="U14" s="842">
        <f>G14-T14</f>
        <v>0</v>
      </c>
      <c r="V14" s="539" t="e">
        <f>T14/G14</f>
        <v>#DIV/0!</v>
      </c>
    </row>
    <row r="15" spans="1:22" ht="38.25" customHeight="1">
      <c r="A15" s="661">
        <v>122</v>
      </c>
      <c r="B15" s="309" t="s">
        <v>107</v>
      </c>
      <c r="C15" s="513"/>
      <c r="D15" s="514" t="s">
        <v>6</v>
      </c>
      <c r="E15" s="515"/>
      <c r="F15" s="516"/>
      <c r="G15" s="765">
        <f>F15*E15</f>
        <v>0</v>
      </c>
      <c r="I15" s="525"/>
      <c r="J15" s="516"/>
      <c r="K15" s="526"/>
      <c r="L15" s="527"/>
      <c r="M15" s="765">
        <f>SUM(I15:L15)</f>
        <v>0</v>
      </c>
      <c r="N15" s="797">
        <f>M15-G15</f>
        <v>0</v>
      </c>
      <c r="P15" s="92">
        <f>SUMIF('journal dépenses 2022'!D:D,A15,'journal dépenses 2022'!G:G)</f>
        <v>0</v>
      </c>
      <c r="Q15" s="92">
        <f>SUMIF('journal dépenses 2023'!D:D,A15,'journal dépenses 2023'!G:G)</f>
        <v>0</v>
      </c>
      <c r="R15" s="92">
        <f>SUMIF('journal dépenses 2024'!D:D,A15,'journal dépenses 2024'!G:G)</f>
        <v>0</v>
      </c>
      <c r="S15" s="509">
        <f>SUMIF('journal dépenses 2025'!D:D,A15,'journal dépenses 2025'!G:G)</f>
        <v>0</v>
      </c>
      <c r="T15" s="852">
        <f>SUM(P15:S15)</f>
        <v>0</v>
      </c>
      <c r="U15" s="842">
        <f>G15-T15</f>
        <v>0</v>
      </c>
      <c r="V15" s="539" t="e">
        <f>T15/G15</f>
        <v>#DIV/0!</v>
      </c>
    </row>
    <row r="16" spans="1:22" ht="12">
      <c r="A16" s="172">
        <v>13</v>
      </c>
      <c r="B16" s="270"/>
      <c r="C16" s="771" t="s">
        <v>8</v>
      </c>
      <c r="D16" s="772"/>
      <c r="E16" s="773"/>
      <c r="F16" s="774"/>
      <c r="G16" s="775"/>
      <c r="I16" s="802"/>
      <c r="J16" s="774"/>
      <c r="K16" s="803"/>
      <c r="L16" s="804"/>
      <c r="M16" s="775"/>
      <c r="N16" s="805"/>
      <c r="P16" s="163"/>
      <c r="Q16" s="194"/>
      <c r="R16" s="505"/>
      <c r="S16" s="169"/>
      <c r="T16" s="851"/>
      <c r="U16" s="849"/>
      <c r="V16" s="540"/>
    </row>
    <row r="17" spans="1:22" ht="30">
      <c r="A17" s="661">
        <v>131</v>
      </c>
      <c r="B17" s="309" t="s">
        <v>129</v>
      </c>
      <c r="C17" s="513"/>
      <c r="D17" s="514" t="s">
        <v>6</v>
      </c>
      <c r="E17" s="515"/>
      <c r="F17" s="516"/>
      <c r="G17" s="765">
        <f>F17*E17</f>
        <v>0</v>
      </c>
      <c r="I17" s="525"/>
      <c r="J17" s="516"/>
      <c r="K17" s="526"/>
      <c r="L17" s="527"/>
      <c r="M17" s="765">
        <f>SUM(I17:L17)</f>
        <v>0</v>
      </c>
      <c r="N17" s="797">
        <f>M17-G17</f>
        <v>0</v>
      </c>
      <c r="P17" s="92">
        <f>SUMIF('journal dépenses 2022'!D:D,A17,'journal dépenses 2022'!G:G)</f>
        <v>0</v>
      </c>
      <c r="Q17" s="92">
        <f>SUMIF('journal dépenses 2023'!D:D,A17,'journal dépenses 2023'!G:G)</f>
        <v>0</v>
      </c>
      <c r="R17" s="92">
        <f>SUMIF('journal dépenses 2024'!D:D,A17,'journal dépenses 2024'!G:G)</f>
        <v>0</v>
      </c>
      <c r="S17" s="509">
        <f>SUMIF('journal dépenses 2025'!D:D,A17,'journal dépenses 2025'!G:G)</f>
        <v>0</v>
      </c>
      <c r="T17" s="852">
        <f>SUM(P17:S17)</f>
        <v>0</v>
      </c>
      <c r="U17" s="842">
        <f>G17-T17</f>
        <v>0</v>
      </c>
      <c r="V17" s="539" t="e">
        <f>T17/G17</f>
        <v>#DIV/0!</v>
      </c>
    </row>
    <row r="18" spans="1:22" ht="30" thickBot="1">
      <c r="A18" s="660">
        <v>132</v>
      </c>
      <c r="B18" s="309" t="s">
        <v>129</v>
      </c>
      <c r="C18" s="517"/>
      <c r="D18" s="518" t="s">
        <v>6</v>
      </c>
      <c r="E18" s="515"/>
      <c r="F18" s="516"/>
      <c r="G18" s="765">
        <f>F18*E18</f>
        <v>0</v>
      </c>
      <c r="I18" s="525"/>
      <c r="J18" s="516"/>
      <c r="K18" s="526"/>
      <c r="L18" s="527"/>
      <c r="M18" s="806">
        <f>SUM(I18:L18)</f>
        <v>0</v>
      </c>
      <c r="N18" s="807">
        <f>M18-G18</f>
        <v>0</v>
      </c>
      <c r="P18" s="92">
        <f>SUMIF('journal dépenses 2022'!D:D,A18,'journal dépenses 2022'!G:G)</f>
        <v>0</v>
      </c>
      <c r="Q18" s="92">
        <f>SUMIF('journal dépenses 2023'!D:D,A18,'journal dépenses 2023'!G:G)</f>
        <v>0</v>
      </c>
      <c r="R18" s="92">
        <f>SUMIF('journal dépenses 2024'!D:D,A18,'journal dépenses 2024'!G:G)</f>
        <v>0</v>
      </c>
      <c r="S18" s="509">
        <f>SUMIF('journal dépenses 2025'!D:D,A18,'journal dépenses 2025'!G:G)</f>
        <v>0</v>
      </c>
      <c r="T18" s="854">
        <f>SUM(P18:S18)</f>
        <v>0</v>
      </c>
      <c r="U18" s="842">
        <f>G18-T18</f>
        <v>0</v>
      </c>
      <c r="V18" s="539" t="e">
        <f>T18/G18</f>
        <v>#DIV/0!</v>
      </c>
    </row>
    <row r="19" spans="1:22" ht="21" customHeight="1" thickBot="1">
      <c r="A19" s="334" t="s">
        <v>15</v>
      </c>
      <c r="B19" s="339"/>
      <c r="C19" s="776"/>
      <c r="D19" s="777"/>
      <c r="E19" s="777"/>
      <c r="F19" s="778"/>
      <c r="G19" s="779">
        <f>SUM(G11:G18)</f>
        <v>0</v>
      </c>
      <c r="I19" s="808">
        <f>SUM(I11:I18)</f>
        <v>0</v>
      </c>
      <c r="J19" s="809">
        <f>SUM(J11:J18)</f>
        <v>0</v>
      </c>
      <c r="K19" s="809">
        <f>SUM(K11:K18)</f>
        <v>0</v>
      </c>
      <c r="L19" s="810">
        <f>SUM(L11:L18)</f>
        <v>0</v>
      </c>
      <c r="M19" s="779">
        <f>SUM(I19:L19)</f>
        <v>0</v>
      </c>
      <c r="N19" s="811">
        <f>M19-G19</f>
        <v>0</v>
      </c>
      <c r="P19" s="198">
        <f>SUM(P11:P18)</f>
        <v>0</v>
      </c>
      <c r="Q19" s="198">
        <f>SUM(Q11:Q18)</f>
        <v>0</v>
      </c>
      <c r="R19" s="198">
        <f>SUM(R11:R18)</f>
        <v>0</v>
      </c>
      <c r="S19" s="45">
        <f>SUM(S11:S18)</f>
        <v>0</v>
      </c>
      <c r="T19" s="553">
        <f>SUM(P19:S19)</f>
        <v>0</v>
      </c>
      <c r="U19" s="842">
        <f>G19-T19</f>
        <v>0</v>
      </c>
      <c r="V19" s="539" t="e">
        <f>T19/G19</f>
        <v>#DIV/0!</v>
      </c>
    </row>
    <row r="20" spans="1:22" ht="12.75" customHeight="1">
      <c r="A20" s="174">
        <v>2</v>
      </c>
      <c r="B20" s="269"/>
      <c r="C20" s="780" t="s">
        <v>1</v>
      </c>
      <c r="D20" s="781"/>
      <c r="E20" s="782"/>
      <c r="F20" s="783"/>
      <c r="G20" s="784"/>
      <c r="I20" s="812"/>
      <c r="J20" s="783"/>
      <c r="K20" s="813"/>
      <c r="L20" s="814"/>
      <c r="M20" s="784"/>
      <c r="N20" s="815"/>
      <c r="P20" s="159"/>
      <c r="Q20" s="193"/>
      <c r="R20" s="504"/>
      <c r="S20" s="167"/>
      <c r="T20" s="575"/>
      <c r="U20" s="850"/>
      <c r="V20" s="588"/>
    </row>
    <row r="21" spans="1:22" ht="30">
      <c r="A21" s="661">
        <v>21</v>
      </c>
      <c r="B21" s="309" t="s">
        <v>130</v>
      </c>
      <c r="C21" s="513"/>
      <c r="D21" s="519" t="s">
        <v>11</v>
      </c>
      <c r="E21" s="515"/>
      <c r="F21" s="516"/>
      <c r="G21" s="765">
        <f>F21*E21</f>
        <v>0</v>
      </c>
      <c r="I21" s="525"/>
      <c r="J21" s="516"/>
      <c r="K21" s="526"/>
      <c r="L21" s="527"/>
      <c r="M21" s="765">
        <f>SUM(I21:L21)</f>
        <v>0</v>
      </c>
      <c r="N21" s="797">
        <f>M21-G21</f>
        <v>0</v>
      </c>
      <c r="P21" s="92">
        <f>SUMIF('journal dépenses 2022'!D:D,A21,'journal dépenses 2022'!G:G)</f>
        <v>0</v>
      </c>
      <c r="Q21" s="92">
        <f>SUMIF('journal dépenses 2023'!D:D,A21,'journal dépenses 2023'!G:G)</f>
        <v>0</v>
      </c>
      <c r="R21" s="92">
        <f>SUMIF('journal dépenses 2024'!D:D,A21,'journal dépenses 2024'!G:G)</f>
        <v>0</v>
      </c>
      <c r="S21" s="509">
        <f>SUMIF('journal dépenses 2025'!D:D,A21,'journal dépenses 2025'!G:G)</f>
        <v>0</v>
      </c>
      <c r="T21" s="852">
        <f>SUM(P21:S21)</f>
        <v>0</v>
      </c>
      <c r="U21" s="842">
        <f>G21-T21</f>
        <v>0</v>
      </c>
      <c r="V21" s="539" t="e">
        <f>T21/G21</f>
        <v>#DIV/0!</v>
      </c>
    </row>
    <row r="22" spans="1:22" ht="38.25" customHeight="1" thickBot="1">
      <c r="A22" s="660">
        <v>22</v>
      </c>
      <c r="B22" s="309" t="s">
        <v>130</v>
      </c>
      <c r="C22" s="517"/>
      <c r="D22" s="520" t="s">
        <v>11</v>
      </c>
      <c r="E22" s="515"/>
      <c r="F22" s="516"/>
      <c r="G22" s="765">
        <f>F22*E22</f>
        <v>0</v>
      </c>
      <c r="I22" s="525"/>
      <c r="J22" s="516"/>
      <c r="K22" s="526"/>
      <c r="L22" s="527"/>
      <c r="M22" s="806">
        <f>SUM(I22:L22)</f>
        <v>0</v>
      </c>
      <c r="N22" s="807">
        <f>M22-G22</f>
        <v>0</v>
      </c>
      <c r="P22" s="92">
        <f>SUMIF('journal dépenses 2022'!D:D,A22,'journal dépenses 2022'!G:G)</f>
        <v>0</v>
      </c>
      <c r="Q22" s="92">
        <f>SUMIF('journal dépenses 2023'!D:D,A22,'journal dépenses 2023'!G:G)</f>
        <v>0</v>
      </c>
      <c r="R22" s="92">
        <f>SUMIF('journal dépenses 2024'!D:D,A22,'journal dépenses 2024'!G:G)</f>
        <v>0</v>
      </c>
      <c r="S22" s="509">
        <f>SUMIF('journal dépenses 2025'!D:D,A22,'journal dépenses 2025'!G:G)</f>
        <v>0</v>
      </c>
      <c r="T22" s="854">
        <f>SUM(P22:S22)</f>
        <v>0</v>
      </c>
      <c r="U22" s="842">
        <f>G22-T22</f>
        <v>0</v>
      </c>
      <c r="V22" s="539" t="e">
        <f>T22/G22</f>
        <v>#DIV/0!</v>
      </c>
    </row>
    <row r="23" spans="1:22" ht="21" customHeight="1" thickBot="1">
      <c r="A23" s="334" t="s">
        <v>79</v>
      </c>
      <c r="B23" s="340"/>
      <c r="C23" s="785"/>
      <c r="D23" s="777"/>
      <c r="E23" s="777"/>
      <c r="F23" s="778"/>
      <c r="G23" s="786">
        <f>SUM(G21:G22)</f>
        <v>0</v>
      </c>
      <c r="I23" s="816">
        <f>SUM(I21:I22)</f>
        <v>0</v>
      </c>
      <c r="J23" s="817">
        <f>SUM(J21:J22)</f>
        <v>0</v>
      </c>
      <c r="K23" s="817">
        <f>SUM(K21:K22)</f>
        <v>0</v>
      </c>
      <c r="L23" s="786">
        <f>SUM(L21:L22)</f>
        <v>0</v>
      </c>
      <c r="M23" s="818">
        <f>SUM(I23:L23)</f>
        <v>0</v>
      </c>
      <c r="N23" s="811">
        <f>M23-G23</f>
        <v>0</v>
      </c>
      <c r="P23" s="200">
        <f>SUM(P21:P22)</f>
        <v>0</v>
      </c>
      <c r="Q23" s="200">
        <f>SUM(Q21:Q22)</f>
        <v>0</v>
      </c>
      <c r="R23" s="200">
        <f>SUM(R21:R22)</f>
        <v>0</v>
      </c>
      <c r="S23" s="42">
        <f>SUM(S21:S22)</f>
        <v>0</v>
      </c>
      <c r="T23" s="564">
        <f>SUM(P23:S23)</f>
        <v>0</v>
      </c>
      <c r="U23" s="842">
        <f>G23-T23</f>
        <v>0</v>
      </c>
      <c r="V23" s="539" t="e">
        <f>T23/G23</f>
        <v>#DIV/0!</v>
      </c>
    </row>
    <row r="24" spans="1:22" ht="12">
      <c r="A24" s="174">
        <v>3</v>
      </c>
      <c r="B24" s="269"/>
      <c r="C24" s="780" t="s">
        <v>2</v>
      </c>
      <c r="D24" s="781"/>
      <c r="E24" s="782"/>
      <c r="F24" s="783"/>
      <c r="G24" s="784"/>
      <c r="I24" s="812"/>
      <c r="J24" s="783"/>
      <c r="K24" s="813"/>
      <c r="L24" s="814"/>
      <c r="M24" s="784"/>
      <c r="N24" s="815"/>
      <c r="P24" s="159"/>
      <c r="Q24" s="193"/>
      <c r="R24" s="504"/>
      <c r="S24" s="167"/>
      <c r="T24" s="575"/>
      <c r="U24" s="848"/>
      <c r="V24" s="541"/>
    </row>
    <row r="25" spans="1:22" ht="25.5" customHeight="1">
      <c r="A25" s="661">
        <v>31</v>
      </c>
      <c r="B25" s="271" t="s">
        <v>17</v>
      </c>
      <c r="C25" s="513"/>
      <c r="D25" s="514"/>
      <c r="E25" s="515"/>
      <c r="F25" s="516"/>
      <c r="G25" s="765">
        <f>F25*E25</f>
        <v>0</v>
      </c>
      <c r="I25" s="525"/>
      <c r="J25" s="516"/>
      <c r="K25" s="526"/>
      <c r="L25" s="527"/>
      <c r="M25" s="765">
        <f>SUM(I25:L25)</f>
        <v>0</v>
      </c>
      <c r="N25" s="797">
        <f>M25-G25</f>
        <v>0</v>
      </c>
      <c r="P25" s="92">
        <f>SUMIF('journal dépenses 2022'!D:D,A25,'journal dépenses 2022'!G:G)</f>
        <v>0</v>
      </c>
      <c r="Q25" s="92">
        <f>SUMIF('journal dépenses 2023'!D:D,A25,'journal dépenses 2023'!G:G)</f>
        <v>0</v>
      </c>
      <c r="R25" s="92">
        <f>SUMIF('journal dépenses 2024'!D:D,A25,'journal dépenses 2024'!G:G)</f>
        <v>0</v>
      </c>
      <c r="S25" s="509">
        <f>SUMIF('journal dépenses 2025'!D:D,A25,'journal dépenses 2025'!G:G)</f>
        <v>0</v>
      </c>
      <c r="T25" s="852">
        <f>SUM(P25:S25)</f>
        <v>0</v>
      </c>
      <c r="U25" s="842">
        <f>G25-T25</f>
        <v>0</v>
      </c>
      <c r="V25" s="539" t="e">
        <f>T25/G25</f>
        <v>#DIV/0!</v>
      </c>
    </row>
    <row r="26" spans="1:22" ht="25.5" customHeight="1">
      <c r="A26" s="661">
        <v>32</v>
      </c>
      <c r="B26" s="271" t="s">
        <v>17</v>
      </c>
      <c r="C26" s="513"/>
      <c r="D26" s="514"/>
      <c r="E26" s="515"/>
      <c r="F26" s="516"/>
      <c r="G26" s="765">
        <f>F26*E26</f>
        <v>0</v>
      </c>
      <c r="I26" s="525"/>
      <c r="J26" s="516"/>
      <c r="K26" s="526"/>
      <c r="L26" s="527"/>
      <c r="M26" s="765">
        <f>SUM(I26:L26)</f>
        <v>0</v>
      </c>
      <c r="N26" s="797">
        <f>M26-G26</f>
        <v>0</v>
      </c>
      <c r="P26" s="92">
        <f>SUMIF('journal dépenses 2022'!D:D,A26,'journal dépenses 2022'!G:G)</f>
        <v>0</v>
      </c>
      <c r="Q26" s="92">
        <f>SUMIF('journal dépenses 2023'!D:D,A26,'journal dépenses 2023'!G:G)</f>
        <v>0</v>
      </c>
      <c r="R26" s="92">
        <f>SUMIF('journal dépenses 2024'!D:D,A26,'journal dépenses 2024'!G:G)</f>
        <v>0</v>
      </c>
      <c r="S26" s="509">
        <f>SUMIF('journal dépenses 2025'!D:D,A26,'journal dépenses 2025'!G:G)</f>
        <v>0</v>
      </c>
      <c r="T26" s="852">
        <f>SUM(P26:S26)</f>
        <v>0</v>
      </c>
      <c r="U26" s="842">
        <f>G26-T26</f>
        <v>0</v>
      </c>
      <c r="V26" s="539" t="e">
        <f>T26/G26</f>
        <v>#DIV/0!</v>
      </c>
    </row>
    <row r="27" spans="1:22" ht="25.5" customHeight="1">
      <c r="A27" s="661">
        <v>33</v>
      </c>
      <c r="B27" s="271" t="s">
        <v>18</v>
      </c>
      <c r="C27" s="513"/>
      <c r="D27" s="514"/>
      <c r="E27" s="515"/>
      <c r="F27" s="516"/>
      <c r="G27" s="765">
        <f>F27*E27</f>
        <v>0</v>
      </c>
      <c r="I27" s="525"/>
      <c r="J27" s="516"/>
      <c r="K27" s="526"/>
      <c r="L27" s="527"/>
      <c r="M27" s="765">
        <f>SUM(I27:L27)</f>
        <v>0</v>
      </c>
      <c r="N27" s="797">
        <f>M27-G27</f>
        <v>0</v>
      </c>
      <c r="P27" s="92">
        <f>SUMIF('journal dépenses 2022'!D:D,A27,'journal dépenses 2022'!G:G)</f>
        <v>0</v>
      </c>
      <c r="Q27" s="92">
        <f>SUMIF('journal dépenses 2023'!D:D,A27,'journal dépenses 2023'!G:G)</f>
        <v>0</v>
      </c>
      <c r="R27" s="92">
        <f>SUMIF('journal dépenses 2024'!D:D,A27,'journal dépenses 2024'!G:G)</f>
        <v>0</v>
      </c>
      <c r="S27" s="509">
        <f>SUMIF('journal dépenses 2025'!D:D,A27,'journal dépenses 2025'!G:G)</f>
        <v>0</v>
      </c>
      <c r="T27" s="852">
        <f>SUM(P27:S27)</f>
        <v>0</v>
      </c>
      <c r="U27" s="842">
        <f>G27-T27</f>
        <v>0</v>
      </c>
      <c r="V27" s="539" t="e">
        <f>T27/G27</f>
        <v>#DIV/0!</v>
      </c>
    </row>
    <row r="28" spans="1:22" ht="25.5" customHeight="1" thickBot="1">
      <c r="A28" s="661">
        <v>34</v>
      </c>
      <c r="B28" s="272" t="s">
        <v>18</v>
      </c>
      <c r="C28" s="517"/>
      <c r="D28" s="518"/>
      <c r="E28" s="515"/>
      <c r="F28" s="516"/>
      <c r="G28" s="765">
        <f>F28*E28</f>
        <v>0</v>
      </c>
      <c r="I28" s="525"/>
      <c r="J28" s="516"/>
      <c r="K28" s="526"/>
      <c r="L28" s="527"/>
      <c r="M28" s="806">
        <f>SUM(I28:L28)</f>
        <v>0</v>
      </c>
      <c r="N28" s="807">
        <f>M28-G28</f>
        <v>0</v>
      </c>
      <c r="P28" s="92">
        <f>SUMIF('journal dépenses 2022'!D:D,A28,'journal dépenses 2022'!G:G)</f>
        <v>0</v>
      </c>
      <c r="Q28" s="92">
        <f>SUMIF('journal dépenses 2023'!D:D,A28,'journal dépenses 2023'!G:G)</f>
        <v>0</v>
      </c>
      <c r="R28" s="92">
        <f>SUMIF('journal dépenses 2024'!D:D,A28,'journal dépenses 2024'!G:G)</f>
        <v>0</v>
      </c>
      <c r="S28" s="509">
        <f>SUMIF('journal dépenses 2025'!D:D,A28,'journal dépenses 2025'!G:G)</f>
        <v>0</v>
      </c>
      <c r="T28" s="854">
        <f>SUM(P28:S28)</f>
        <v>0</v>
      </c>
      <c r="U28" s="842">
        <f>G28-T28</f>
        <v>0</v>
      </c>
      <c r="V28" s="539" t="e">
        <f>T28/G28</f>
        <v>#DIV/0!</v>
      </c>
    </row>
    <row r="29" spans="1:22" ht="21" customHeight="1" thickBot="1">
      <c r="A29" s="334" t="s">
        <v>16</v>
      </c>
      <c r="B29" s="336"/>
      <c r="C29" s="787"/>
      <c r="D29" s="777"/>
      <c r="E29" s="777"/>
      <c r="F29" s="778"/>
      <c r="G29" s="779">
        <f>SUM(G25:G28)</f>
        <v>0</v>
      </c>
      <c r="H29" s="43"/>
      <c r="I29" s="808">
        <f>SUM(I25:I28)</f>
        <v>0</v>
      </c>
      <c r="J29" s="809">
        <f>SUM(J25:J28)</f>
        <v>0</v>
      </c>
      <c r="K29" s="809">
        <f>SUM(K25:K28)</f>
        <v>0</v>
      </c>
      <c r="L29" s="810">
        <f>SUM(L25:L28)</f>
        <v>0</v>
      </c>
      <c r="M29" s="779">
        <f>SUM(I29:L29)</f>
        <v>0</v>
      </c>
      <c r="N29" s="811">
        <f>M29-G29</f>
        <v>0</v>
      </c>
      <c r="P29" s="198">
        <f>SUM(P25:P28)</f>
        <v>0</v>
      </c>
      <c r="Q29" s="198">
        <f>SUM(Q25:Q28)</f>
        <v>0</v>
      </c>
      <c r="R29" s="198">
        <f>SUM(R25:R28)</f>
        <v>0</v>
      </c>
      <c r="S29" s="45">
        <f>SUM(S25:S28)</f>
        <v>0</v>
      </c>
      <c r="T29" s="553">
        <f>SUM(P29:S29)</f>
        <v>0</v>
      </c>
      <c r="U29" s="842">
        <f>G29-T29</f>
        <v>0</v>
      </c>
      <c r="V29" s="539" t="e">
        <f>T29/G29</f>
        <v>#DIV/0!</v>
      </c>
    </row>
    <row r="30" spans="1:22" ht="12">
      <c r="A30" s="174">
        <v>4</v>
      </c>
      <c r="B30" s="269"/>
      <c r="C30" s="780" t="s">
        <v>9</v>
      </c>
      <c r="D30" s="781"/>
      <c r="E30" s="782"/>
      <c r="F30" s="783"/>
      <c r="G30" s="784"/>
      <c r="I30" s="812"/>
      <c r="J30" s="783"/>
      <c r="K30" s="813"/>
      <c r="L30" s="814"/>
      <c r="M30" s="784"/>
      <c r="N30" s="815"/>
      <c r="P30" s="159"/>
      <c r="Q30" s="193"/>
      <c r="R30" s="504"/>
      <c r="S30" s="167"/>
      <c r="T30" s="575"/>
      <c r="U30" s="848"/>
      <c r="V30" s="541"/>
    </row>
    <row r="31" spans="1:22" ht="24.75">
      <c r="A31" s="661">
        <v>41</v>
      </c>
      <c r="B31" s="271" t="s">
        <v>23</v>
      </c>
      <c r="C31" s="513"/>
      <c r="D31" s="519" t="s">
        <v>22</v>
      </c>
      <c r="E31" s="515"/>
      <c r="F31" s="516"/>
      <c r="G31" s="765">
        <f>F31*E31</f>
        <v>0</v>
      </c>
      <c r="I31" s="525"/>
      <c r="J31" s="516"/>
      <c r="K31" s="526"/>
      <c r="L31" s="527"/>
      <c r="M31" s="765">
        <f aca="true" t="shared" si="0" ref="M31:M36">SUM(I31:L31)</f>
        <v>0</v>
      </c>
      <c r="N31" s="797">
        <f aca="true" t="shared" si="1" ref="N31:N36">M31-G31</f>
        <v>0</v>
      </c>
      <c r="P31" s="92">
        <f>SUMIF('journal dépenses 2022'!D:D,A31,'journal dépenses 2022'!G:G)</f>
        <v>0</v>
      </c>
      <c r="Q31" s="92">
        <f>SUMIF('journal dépenses 2023'!D:D,A31,'journal dépenses 2023'!G:G)</f>
        <v>0</v>
      </c>
      <c r="R31" s="92">
        <f>SUMIF('journal dépenses 2024'!D:D,A31,'journal dépenses 2024'!G:G)</f>
        <v>0</v>
      </c>
      <c r="S31" s="509">
        <f>SUMIF('journal dépenses 2025'!D:D,A31,'journal dépenses 2025'!G:G)</f>
        <v>0</v>
      </c>
      <c r="T31" s="852">
        <f aca="true" t="shared" si="2" ref="T31:T36">SUM(P31:S31)</f>
        <v>0</v>
      </c>
      <c r="U31" s="842">
        <f aca="true" t="shared" si="3" ref="U31:U36">G31-T31</f>
        <v>0</v>
      </c>
      <c r="V31" s="539" t="e">
        <f aca="true" t="shared" si="4" ref="V31:V36">T31/G31</f>
        <v>#DIV/0!</v>
      </c>
    </row>
    <row r="32" spans="1:22" ht="24.75">
      <c r="A32" s="661">
        <v>42</v>
      </c>
      <c r="B32" s="271" t="s">
        <v>24</v>
      </c>
      <c r="C32" s="513"/>
      <c r="D32" s="514" t="s">
        <v>6</v>
      </c>
      <c r="E32" s="515"/>
      <c r="F32" s="516"/>
      <c r="G32" s="765">
        <f>F32*E32</f>
        <v>0</v>
      </c>
      <c r="I32" s="525"/>
      <c r="J32" s="516"/>
      <c r="K32" s="526"/>
      <c r="L32" s="527"/>
      <c r="M32" s="765">
        <f t="shared" si="0"/>
        <v>0</v>
      </c>
      <c r="N32" s="797">
        <f t="shared" si="1"/>
        <v>0</v>
      </c>
      <c r="P32" s="92">
        <f>SUMIF('journal dépenses 2022'!D:D,A32,'journal dépenses 2022'!G:G)</f>
        <v>0</v>
      </c>
      <c r="Q32" s="92">
        <f>SUMIF('journal dépenses 2023'!D:D,A32,'journal dépenses 2023'!G:G)</f>
        <v>0</v>
      </c>
      <c r="R32" s="92">
        <f>SUMIF('journal dépenses 2024'!D:D,A32,'journal dépenses 2024'!G:G)</f>
        <v>0</v>
      </c>
      <c r="S32" s="509">
        <f>SUMIF('journal dépenses 2025'!D:D,A32,'journal dépenses 2025'!G:G)</f>
        <v>0</v>
      </c>
      <c r="T32" s="852">
        <f t="shared" si="2"/>
        <v>0</v>
      </c>
      <c r="U32" s="842">
        <f t="shared" si="3"/>
        <v>0</v>
      </c>
      <c r="V32" s="539" t="e">
        <f t="shared" si="4"/>
        <v>#DIV/0!</v>
      </c>
    </row>
    <row r="33" spans="1:22" ht="13.5" customHeight="1">
      <c r="A33" s="661">
        <v>43</v>
      </c>
      <c r="B33" s="271" t="s">
        <v>25</v>
      </c>
      <c r="C33" s="513"/>
      <c r="D33" s="514"/>
      <c r="E33" s="515"/>
      <c r="F33" s="516"/>
      <c r="G33" s="765">
        <f>F33*E33</f>
        <v>0</v>
      </c>
      <c r="I33" s="525"/>
      <c r="J33" s="516"/>
      <c r="K33" s="526"/>
      <c r="L33" s="527"/>
      <c r="M33" s="765">
        <f t="shared" si="0"/>
        <v>0</v>
      </c>
      <c r="N33" s="797">
        <f t="shared" si="1"/>
        <v>0</v>
      </c>
      <c r="P33" s="92">
        <f>SUMIF('journal dépenses 2022'!D:D,A33,'journal dépenses 2022'!G:G)</f>
        <v>0</v>
      </c>
      <c r="Q33" s="92">
        <f>SUMIF('journal dépenses 2023'!D:D,A33,'journal dépenses 2023'!G:G)</f>
        <v>0</v>
      </c>
      <c r="R33" s="92">
        <f>SUMIF('journal dépenses 2024'!D:D,A33,'journal dépenses 2024'!G:G)</f>
        <v>0</v>
      </c>
      <c r="S33" s="509">
        <f>SUMIF('journal dépenses 2025'!D:D,A33,'journal dépenses 2025'!G:G)</f>
        <v>0</v>
      </c>
      <c r="T33" s="852">
        <f t="shared" si="2"/>
        <v>0</v>
      </c>
      <c r="U33" s="842">
        <f t="shared" si="3"/>
        <v>0</v>
      </c>
      <c r="V33" s="539" t="e">
        <f t="shared" si="4"/>
        <v>#DIV/0!</v>
      </c>
    </row>
    <row r="34" spans="1:22" ht="13.5" customHeight="1">
      <c r="A34" s="661">
        <v>44</v>
      </c>
      <c r="B34" s="271" t="s">
        <v>25</v>
      </c>
      <c r="C34" s="513"/>
      <c r="D34" s="514"/>
      <c r="E34" s="515"/>
      <c r="F34" s="516"/>
      <c r="G34" s="765">
        <f>F34*E34</f>
        <v>0</v>
      </c>
      <c r="I34" s="525"/>
      <c r="J34" s="516"/>
      <c r="K34" s="526"/>
      <c r="L34" s="527"/>
      <c r="M34" s="765">
        <f t="shared" si="0"/>
        <v>0</v>
      </c>
      <c r="N34" s="797">
        <f t="shared" si="1"/>
        <v>0</v>
      </c>
      <c r="P34" s="92">
        <f>SUMIF('journal dépenses 2022'!D:D,A34,'journal dépenses 2022'!G:G)</f>
        <v>0</v>
      </c>
      <c r="Q34" s="92">
        <f>SUMIF('journal dépenses 2023'!D:D,A34,'journal dépenses 2023'!G:G)</f>
        <v>0</v>
      </c>
      <c r="R34" s="92">
        <f>SUMIF('journal dépenses 2024'!D:D,A34,'journal dépenses 2024'!G:G)</f>
        <v>0</v>
      </c>
      <c r="S34" s="509">
        <f>SUMIF('journal dépenses 2025'!D:D,A34,'journal dépenses 2025'!G:G)</f>
        <v>0</v>
      </c>
      <c r="T34" s="852">
        <f t="shared" si="2"/>
        <v>0</v>
      </c>
      <c r="U34" s="842">
        <f t="shared" si="3"/>
        <v>0</v>
      </c>
      <c r="V34" s="539" t="e">
        <f t="shared" si="4"/>
        <v>#DIV/0!</v>
      </c>
    </row>
    <row r="35" spans="1:22" ht="13.5" customHeight="1" thickBot="1">
      <c r="A35" s="660">
        <v>45</v>
      </c>
      <c r="B35" s="271" t="s">
        <v>25</v>
      </c>
      <c r="C35" s="517"/>
      <c r="D35" s="518"/>
      <c r="E35" s="515"/>
      <c r="F35" s="516"/>
      <c r="G35" s="765">
        <f>F35*E35</f>
        <v>0</v>
      </c>
      <c r="I35" s="525"/>
      <c r="J35" s="516"/>
      <c r="K35" s="526"/>
      <c r="L35" s="527"/>
      <c r="M35" s="806">
        <f t="shared" si="0"/>
        <v>0</v>
      </c>
      <c r="N35" s="807">
        <f t="shared" si="1"/>
        <v>0</v>
      </c>
      <c r="P35" s="92">
        <f>SUMIF('journal dépenses 2022'!D:D,A35,'journal dépenses 2022'!G:G)</f>
        <v>0</v>
      </c>
      <c r="Q35" s="92">
        <f>SUMIF('journal dépenses 2023'!D:D,A35,'journal dépenses 2023'!G:G)</f>
        <v>0</v>
      </c>
      <c r="R35" s="92">
        <f>SUMIF('journal dépenses 2024'!D:D,A35,'journal dépenses 2024'!G:G)</f>
        <v>0</v>
      </c>
      <c r="S35" s="509">
        <f>SUMIF('journal dépenses 2025'!D:D,A35,'journal dépenses 2025'!G:G)</f>
        <v>0</v>
      </c>
      <c r="T35" s="854">
        <f t="shared" si="2"/>
        <v>0</v>
      </c>
      <c r="U35" s="842">
        <f t="shared" si="3"/>
        <v>0</v>
      </c>
      <c r="V35" s="539" t="e">
        <f t="shared" si="4"/>
        <v>#DIV/0!</v>
      </c>
    </row>
    <row r="36" spans="1:22" ht="21" customHeight="1" thickBot="1">
      <c r="A36" s="334" t="s">
        <v>78</v>
      </c>
      <c r="B36" s="336"/>
      <c r="C36" s="787"/>
      <c r="D36" s="777"/>
      <c r="E36" s="777"/>
      <c r="F36" s="778"/>
      <c r="G36" s="779">
        <f>SUM(G31:G35)</f>
        <v>0</v>
      </c>
      <c r="I36" s="808">
        <f>SUM(I31:I35)</f>
        <v>0</v>
      </c>
      <c r="J36" s="809">
        <f>SUM(J31:J35)</f>
        <v>0</v>
      </c>
      <c r="K36" s="809">
        <f>SUM(K31:K35)</f>
        <v>0</v>
      </c>
      <c r="L36" s="810">
        <f>SUM(L31:L35)</f>
        <v>0</v>
      </c>
      <c r="M36" s="779">
        <f t="shared" si="0"/>
        <v>0</v>
      </c>
      <c r="N36" s="811">
        <f t="shared" si="1"/>
        <v>0</v>
      </c>
      <c r="P36" s="198">
        <f>SUM(P31:P35)</f>
        <v>0</v>
      </c>
      <c r="Q36" s="198">
        <f>SUM(Q31:Q35)</f>
        <v>0</v>
      </c>
      <c r="R36" s="198">
        <f>SUM(R31:R35)</f>
        <v>0</v>
      </c>
      <c r="S36" s="45">
        <f>SUM(S31:S35)</f>
        <v>0</v>
      </c>
      <c r="T36" s="553">
        <f t="shared" si="2"/>
        <v>0</v>
      </c>
      <c r="U36" s="842">
        <f t="shared" si="3"/>
        <v>0</v>
      </c>
      <c r="V36" s="539" t="e">
        <f t="shared" si="4"/>
        <v>#DIV/0!</v>
      </c>
    </row>
    <row r="37" spans="1:22" s="179" customFormat="1" ht="12">
      <c r="A37" s="183">
        <v>5</v>
      </c>
      <c r="B37" s="269"/>
      <c r="C37" s="788" t="s">
        <v>82</v>
      </c>
      <c r="D37" s="789"/>
      <c r="E37" s="790"/>
      <c r="F37" s="791"/>
      <c r="G37" s="792"/>
      <c r="I37" s="819"/>
      <c r="J37" s="791"/>
      <c r="K37" s="820"/>
      <c r="L37" s="821"/>
      <c r="M37" s="792"/>
      <c r="N37" s="822"/>
      <c r="P37" s="178"/>
      <c r="Q37" s="196"/>
      <c r="R37" s="507"/>
      <c r="S37" s="180"/>
      <c r="T37" s="855"/>
      <c r="U37" s="848"/>
      <c r="V37" s="541"/>
    </row>
    <row r="38" spans="1:22" s="179" customFormat="1" ht="24.75">
      <c r="A38" s="759">
        <v>51</v>
      </c>
      <c r="B38" s="271" t="s">
        <v>80</v>
      </c>
      <c r="C38" s="521"/>
      <c r="D38" s="519"/>
      <c r="E38" s="515"/>
      <c r="F38" s="516"/>
      <c r="G38" s="765">
        <f>F38*E38</f>
        <v>0</v>
      </c>
      <c r="I38" s="525"/>
      <c r="J38" s="516"/>
      <c r="K38" s="526"/>
      <c r="L38" s="527"/>
      <c r="M38" s="765">
        <f>SUM(I38:L38)</f>
        <v>0</v>
      </c>
      <c r="N38" s="823">
        <f>M38-G38</f>
        <v>0</v>
      </c>
      <c r="P38" s="92">
        <f>SUMIF('journal dépenses 2022'!D:D,A38,'journal dépenses 2022'!G:G)</f>
        <v>0</v>
      </c>
      <c r="Q38" s="92">
        <f>SUMIF('journal dépenses 2023'!D:D,A38,'journal dépenses 2023'!G:G)</f>
        <v>0</v>
      </c>
      <c r="R38" s="92">
        <f>SUMIF('journal dépenses 2024'!D:D,A38,'journal dépenses 2024'!G:G)</f>
        <v>0</v>
      </c>
      <c r="S38" s="509">
        <f>SUMIF('journal dépenses 2025'!D:D,A38,'journal dépenses 2025'!G:G)</f>
        <v>0</v>
      </c>
      <c r="T38" s="852">
        <f>SUM(P38:S38)</f>
        <v>0</v>
      </c>
      <c r="U38" s="842">
        <f>G38-T38</f>
        <v>0</v>
      </c>
      <c r="V38" s="539" t="e">
        <f>T38/G38</f>
        <v>#DIV/0!</v>
      </c>
    </row>
    <row r="39" spans="1:22" s="179" customFormat="1" ht="13.5" customHeight="1">
      <c r="A39" s="759">
        <v>52</v>
      </c>
      <c r="B39" s="271" t="s">
        <v>25</v>
      </c>
      <c r="C39" s="521"/>
      <c r="D39" s="514"/>
      <c r="E39" s="515"/>
      <c r="F39" s="516"/>
      <c r="G39" s="765">
        <f>F39*E39</f>
        <v>0</v>
      </c>
      <c r="I39" s="525"/>
      <c r="J39" s="516"/>
      <c r="K39" s="526"/>
      <c r="L39" s="527"/>
      <c r="M39" s="765">
        <f>SUM(I39:L39)</f>
        <v>0</v>
      </c>
      <c r="N39" s="823">
        <f>M39-G39</f>
        <v>0</v>
      </c>
      <c r="P39" s="92">
        <f>SUMIF('journal dépenses 2022'!D:D,A39,'journal dépenses 2022'!G:G)</f>
        <v>0</v>
      </c>
      <c r="Q39" s="92">
        <f>SUMIF('journal dépenses 2023'!D:D,A39,'journal dépenses 2023'!G:G)</f>
        <v>0</v>
      </c>
      <c r="R39" s="92">
        <f>SUMIF('journal dépenses 2024'!D:D,A39,'journal dépenses 2024'!G:G)</f>
        <v>0</v>
      </c>
      <c r="S39" s="509">
        <f>SUMIF('journal dépenses 2025'!D:D,A39,'journal dépenses 2025'!G:G)</f>
        <v>0</v>
      </c>
      <c r="T39" s="852">
        <f>SUM(P39:S39)</f>
        <v>0</v>
      </c>
      <c r="U39" s="842">
        <f>G39-T39</f>
        <v>0</v>
      </c>
      <c r="V39" s="539" t="e">
        <f>T39/G39</f>
        <v>#DIV/0!</v>
      </c>
    </row>
    <row r="40" spans="1:22" s="179" customFormat="1" ht="13.5" customHeight="1" thickBot="1">
      <c r="A40" s="759">
        <v>53</v>
      </c>
      <c r="B40" s="271" t="s">
        <v>25</v>
      </c>
      <c r="C40" s="521"/>
      <c r="D40" s="514"/>
      <c r="E40" s="515"/>
      <c r="F40" s="516"/>
      <c r="G40" s="765">
        <f>F40*E40</f>
        <v>0</v>
      </c>
      <c r="I40" s="525"/>
      <c r="J40" s="516"/>
      <c r="K40" s="526"/>
      <c r="L40" s="527"/>
      <c r="M40" s="765">
        <f>SUM(I40:L40)</f>
        <v>0</v>
      </c>
      <c r="N40" s="823">
        <f>M40-G40</f>
        <v>0</v>
      </c>
      <c r="P40" s="92">
        <f>SUMIF('journal dépenses 2022'!D:D,A40,'journal dépenses 2022'!G:G)</f>
        <v>0</v>
      </c>
      <c r="Q40" s="92">
        <f>SUMIF('journal dépenses 2023'!D:D,A40,'journal dépenses 2023'!G:G)</f>
        <v>0</v>
      </c>
      <c r="R40" s="92">
        <f>SUMIF('journal dépenses 2024'!D:D,A40,'journal dépenses 2024'!G:G)</f>
        <v>0</v>
      </c>
      <c r="S40" s="509">
        <f>SUMIF('journal dépenses 2025'!D:D,A40,'journal dépenses 2025'!G:G)</f>
        <v>0</v>
      </c>
      <c r="T40" s="852">
        <f>SUM(P40:S40)</f>
        <v>0</v>
      </c>
      <c r="U40" s="842">
        <f>G40-T40</f>
        <v>0</v>
      </c>
      <c r="V40" s="539" t="e">
        <f>T40/G40</f>
        <v>#DIV/0!</v>
      </c>
    </row>
    <row r="41" spans="1:22" s="179" customFormat="1" ht="21" customHeight="1" thickBot="1">
      <c r="A41" s="334" t="s">
        <v>85</v>
      </c>
      <c r="B41" s="336"/>
      <c r="C41" s="787"/>
      <c r="D41" s="793"/>
      <c r="E41" s="793"/>
      <c r="F41" s="794"/>
      <c r="G41" s="795">
        <f aca="true" t="shared" si="5" ref="G41:L41">SUM(G38:G40)</f>
        <v>0</v>
      </c>
      <c r="H41" s="184">
        <f t="shared" si="5"/>
        <v>0</v>
      </c>
      <c r="I41" s="824">
        <f t="shared" si="5"/>
        <v>0</v>
      </c>
      <c r="J41" s="825">
        <f t="shared" si="5"/>
        <v>0</v>
      </c>
      <c r="K41" s="825">
        <f t="shared" si="5"/>
        <v>0</v>
      </c>
      <c r="L41" s="826">
        <f t="shared" si="5"/>
        <v>0</v>
      </c>
      <c r="M41" s="795">
        <f>SUM(I41:L41)</f>
        <v>0</v>
      </c>
      <c r="N41" s="827">
        <f>M41-G41</f>
        <v>0</v>
      </c>
      <c r="P41" s="197">
        <f>SUM(P38:P40)</f>
        <v>0</v>
      </c>
      <c r="Q41" s="197">
        <f>SUM(Q38:Q40)</f>
        <v>0</v>
      </c>
      <c r="R41" s="197">
        <f>SUM(R38:R40)</f>
        <v>0</v>
      </c>
      <c r="S41" s="192">
        <f>SUM(S38:S40)</f>
        <v>0</v>
      </c>
      <c r="T41" s="554">
        <f>SUM(P41:S41)</f>
        <v>0</v>
      </c>
      <c r="U41" s="842">
        <f>G41-T41</f>
        <v>0</v>
      </c>
      <c r="V41" s="539" t="e">
        <f>T41/G41</f>
        <v>#DIV/0!</v>
      </c>
    </row>
    <row r="42" spans="1:22" ht="12">
      <c r="A42" s="174">
        <v>6</v>
      </c>
      <c r="B42" s="269"/>
      <c r="C42" s="780" t="s">
        <v>77</v>
      </c>
      <c r="D42" s="781"/>
      <c r="E42" s="782"/>
      <c r="F42" s="783"/>
      <c r="G42" s="784"/>
      <c r="I42" s="812"/>
      <c r="J42" s="783"/>
      <c r="K42" s="813"/>
      <c r="L42" s="814"/>
      <c r="M42" s="784"/>
      <c r="N42" s="815"/>
      <c r="P42" s="159"/>
      <c r="Q42" s="193"/>
      <c r="R42" s="504"/>
      <c r="S42" s="167"/>
      <c r="T42" s="575"/>
      <c r="U42" s="848"/>
      <c r="V42" s="541"/>
    </row>
    <row r="43" spans="1:22" ht="24.75">
      <c r="A43" s="661">
        <v>61</v>
      </c>
      <c r="B43" s="271" t="s">
        <v>80</v>
      </c>
      <c r="C43" s="513"/>
      <c r="D43" s="519"/>
      <c r="E43" s="515"/>
      <c r="F43" s="516"/>
      <c r="G43" s="765">
        <f>F43*E43</f>
        <v>0</v>
      </c>
      <c r="I43" s="525"/>
      <c r="J43" s="516"/>
      <c r="K43" s="526"/>
      <c r="L43" s="527"/>
      <c r="M43" s="765">
        <f>SUM(I43:L43)</f>
        <v>0</v>
      </c>
      <c r="N43" s="797">
        <f>M43-G43</f>
        <v>0</v>
      </c>
      <c r="P43" s="92">
        <f>SUMIF('journal dépenses 2022'!D:D,A43,'journal dépenses 2022'!G:G)</f>
        <v>0</v>
      </c>
      <c r="Q43" s="92">
        <f>SUMIF('journal dépenses 2023'!D:D,A43,'journal dépenses 2023'!G:G)</f>
        <v>0</v>
      </c>
      <c r="R43" s="92">
        <f>SUMIF('journal dépenses 2024'!D:D,A43,'journal dépenses 2024'!G:G)</f>
        <v>0</v>
      </c>
      <c r="S43" s="509">
        <f>SUMIF('journal dépenses 2025'!D:D,A43,'journal dépenses 2025'!G:G)</f>
        <v>0</v>
      </c>
      <c r="T43" s="852">
        <f>SUM(P43:S43)</f>
        <v>0</v>
      </c>
      <c r="U43" s="842">
        <f>G43-T43</f>
        <v>0</v>
      </c>
      <c r="V43" s="539" t="e">
        <f>T43/G43</f>
        <v>#DIV/0!</v>
      </c>
    </row>
    <row r="44" spans="1:22" ht="13.5" customHeight="1">
      <c r="A44" s="661">
        <v>62</v>
      </c>
      <c r="B44" s="271" t="s">
        <v>25</v>
      </c>
      <c r="C44" s="513"/>
      <c r="D44" s="514"/>
      <c r="E44" s="515"/>
      <c r="F44" s="516"/>
      <c r="G44" s="765">
        <f>F44*E44</f>
        <v>0</v>
      </c>
      <c r="I44" s="525"/>
      <c r="J44" s="516"/>
      <c r="K44" s="526"/>
      <c r="L44" s="527"/>
      <c r="M44" s="765">
        <f>SUM(I44:L44)</f>
        <v>0</v>
      </c>
      <c r="N44" s="797">
        <f>M44-G44</f>
        <v>0</v>
      </c>
      <c r="P44" s="92">
        <f>SUMIF('journal dépenses 2022'!D:D,A44,'journal dépenses 2022'!G:G)</f>
        <v>0</v>
      </c>
      <c r="Q44" s="92">
        <f>SUMIF('journal dépenses 2023'!D:D,A44,'journal dépenses 2023'!G:G)</f>
        <v>0</v>
      </c>
      <c r="R44" s="92">
        <f>SUMIF('journal dépenses 2024'!D:D,A44,'journal dépenses 2024'!G:G)</f>
        <v>0</v>
      </c>
      <c r="S44" s="509">
        <f>SUMIF('journal dépenses 2025'!D:D,A44,'journal dépenses 2025'!G:G)</f>
        <v>0</v>
      </c>
      <c r="T44" s="852">
        <f>SUM(P44:S44)</f>
        <v>0</v>
      </c>
      <c r="U44" s="842">
        <f>G44-T44</f>
        <v>0</v>
      </c>
      <c r="V44" s="539" t="e">
        <f>T44/G44</f>
        <v>#DIV/0!</v>
      </c>
    </row>
    <row r="45" spans="1:22" ht="13.5" customHeight="1" thickBot="1">
      <c r="A45" s="661">
        <v>63</v>
      </c>
      <c r="B45" s="271" t="s">
        <v>25</v>
      </c>
      <c r="C45" s="513"/>
      <c r="D45" s="514"/>
      <c r="E45" s="515"/>
      <c r="F45" s="516"/>
      <c r="G45" s="765">
        <f>F45*E45</f>
        <v>0</v>
      </c>
      <c r="H45" s="249"/>
      <c r="I45" s="525"/>
      <c r="J45" s="516"/>
      <c r="K45" s="526"/>
      <c r="L45" s="527"/>
      <c r="M45" s="765">
        <f>SUM(I45:L45)</f>
        <v>0</v>
      </c>
      <c r="N45" s="807">
        <f>M45-G45</f>
        <v>0</v>
      </c>
      <c r="P45" s="92">
        <f>SUMIF('journal dépenses 2022'!D:D,A45,'journal dépenses 2022'!G:G)</f>
        <v>0</v>
      </c>
      <c r="Q45" s="92">
        <f>SUMIF('journal dépenses 2023'!D:D,A45,'journal dépenses 2023'!G:G)</f>
        <v>0</v>
      </c>
      <c r="R45" s="92">
        <f>SUMIF('journal dépenses 2024'!D:D,A45,'journal dépenses 2024'!G:G)</f>
        <v>0</v>
      </c>
      <c r="S45" s="509">
        <f>SUMIF('journal dépenses 2025'!D:D,A45,'journal dépenses 2025'!G:G)</f>
        <v>0</v>
      </c>
      <c r="T45" s="852">
        <f>SUM(P45:S45)</f>
        <v>0</v>
      </c>
      <c r="U45" s="842">
        <f>G45-T45</f>
        <v>0</v>
      </c>
      <c r="V45" s="539" t="e">
        <f>T45/G45</f>
        <v>#DIV/0!</v>
      </c>
    </row>
    <row r="46" spans="1:22" ht="21" customHeight="1" thickBot="1">
      <c r="A46" s="334" t="s">
        <v>83</v>
      </c>
      <c r="B46" s="335"/>
      <c r="C46" s="796"/>
      <c r="D46" s="777"/>
      <c r="E46" s="777"/>
      <c r="F46" s="777"/>
      <c r="G46" s="779">
        <f aca="true" t="shared" si="6" ref="G46:L46">SUM(G43:G45)</f>
        <v>0</v>
      </c>
      <c r="H46" s="250">
        <f t="shared" si="6"/>
        <v>0</v>
      </c>
      <c r="I46" s="828">
        <f t="shared" si="6"/>
        <v>0</v>
      </c>
      <c r="J46" s="809">
        <f t="shared" si="6"/>
        <v>0</v>
      </c>
      <c r="K46" s="809">
        <f t="shared" si="6"/>
        <v>0</v>
      </c>
      <c r="L46" s="810">
        <f t="shared" si="6"/>
        <v>0</v>
      </c>
      <c r="M46" s="779">
        <f>SUM(I46:L46)</f>
        <v>0</v>
      </c>
      <c r="N46" s="829">
        <f>M46-G46</f>
        <v>0</v>
      </c>
      <c r="P46" s="198">
        <f>SUM(P43:P45)</f>
        <v>0</v>
      </c>
      <c r="Q46" s="198">
        <f>SUM(Q43:Q45)</f>
        <v>0</v>
      </c>
      <c r="R46" s="198">
        <f>SUM(R43:R45)</f>
        <v>0</v>
      </c>
      <c r="S46" s="45">
        <f>SUM(S43:S45)</f>
        <v>0</v>
      </c>
      <c r="T46" s="856">
        <f>SUM(P46:S46)</f>
        <v>0</v>
      </c>
      <c r="U46" s="846">
        <f>G46-T46</f>
        <v>0</v>
      </c>
      <c r="V46" s="557" t="e">
        <f>T46/G46</f>
        <v>#DIV/0!</v>
      </c>
    </row>
    <row r="47" spans="1:22" ht="25.5" customHeight="1" thickBot="1">
      <c r="A47" s="354" t="s">
        <v>111</v>
      </c>
      <c r="B47" s="336"/>
      <c r="C47" s="787"/>
      <c r="D47" s="777"/>
      <c r="E47" s="777"/>
      <c r="F47" s="778"/>
      <c r="G47" s="786">
        <f aca="true" t="shared" si="7" ref="G47:L47">SUM(G46,G41,G36,G29,G23,G19)</f>
        <v>0</v>
      </c>
      <c r="H47" s="251">
        <f t="shared" si="7"/>
        <v>0</v>
      </c>
      <c r="I47" s="817">
        <f t="shared" si="7"/>
        <v>0</v>
      </c>
      <c r="J47" s="830">
        <f t="shared" si="7"/>
        <v>0</v>
      </c>
      <c r="K47" s="830">
        <f t="shared" si="7"/>
        <v>0</v>
      </c>
      <c r="L47" s="831">
        <f t="shared" si="7"/>
        <v>0</v>
      </c>
      <c r="M47" s="779">
        <f>SUM(I47:L47)</f>
        <v>0</v>
      </c>
      <c r="N47" s="811">
        <f>M47-G47</f>
        <v>0</v>
      </c>
      <c r="P47" s="199">
        <f>SUM(P46,P41,P36,P29,P23,P19)</f>
        <v>0</v>
      </c>
      <c r="Q47" s="199">
        <f>SUM(Q46,Q41,Q36,Q29,Q23,Q19)</f>
        <v>0</v>
      </c>
      <c r="R47" s="199">
        <f>SUM(R46,R41,R36,R29,R23,R19)</f>
        <v>0</v>
      </c>
      <c r="S47" s="46">
        <f>SUM(S46,S41,S36,S29,S23,S19)</f>
        <v>0</v>
      </c>
      <c r="T47" s="553">
        <f>SUM(P47:S47)</f>
        <v>0</v>
      </c>
      <c r="U47" s="847">
        <f>G47-T47</f>
        <v>0</v>
      </c>
      <c r="V47" s="558" t="e">
        <f>T47/G47</f>
        <v>#DIV/0!</v>
      </c>
    </row>
    <row r="48" spans="1:22" ht="6" customHeight="1" thickBot="1">
      <c r="A48" s="48"/>
      <c r="B48" s="273"/>
      <c r="C48" s="24"/>
      <c r="D48" s="25"/>
      <c r="E48" s="26"/>
      <c r="F48" s="93"/>
      <c r="G48" s="253"/>
      <c r="I48" s="254"/>
      <c r="J48" s="254"/>
      <c r="K48" s="254"/>
      <c r="L48" s="254"/>
      <c r="M48" s="255"/>
      <c r="N48" s="266"/>
      <c r="P48" s="254"/>
      <c r="Q48" s="254"/>
      <c r="R48" s="254"/>
      <c r="S48" s="254"/>
      <c r="T48" s="255"/>
      <c r="U48" s="546"/>
      <c r="V48" s="542"/>
    </row>
    <row r="49" spans="1:22" s="17" customFormat="1" ht="48" thickBot="1">
      <c r="A49" s="353" t="s">
        <v>12</v>
      </c>
      <c r="B49" s="332"/>
      <c r="C49" s="333"/>
      <c r="D49" s="81" t="s">
        <v>101</v>
      </c>
      <c r="E49" s="81" t="s">
        <v>100</v>
      </c>
      <c r="F49" s="94" t="s">
        <v>26</v>
      </c>
      <c r="G49" s="27" t="s">
        <v>13</v>
      </c>
      <c r="H49" s="252"/>
      <c r="I49" s="257" t="str">
        <f>I8</f>
        <v>Part 2022</v>
      </c>
      <c r="J49" s="91" t="str">
        <f>J8</f>
        <v>Part 2023</v>
      </c>
      <c r="K49" s="91" t="str">
        <f>K8</f>
        <v>Part 2024</v>
      </c>
      <c r="L49" s="256" t="str">
        <f>L8</f>
        <v>Part 2025</v>
      </c>
      <c r="M49" s="201" t="s">
        <v>92</v>
      </c>
      <c r="N49" s="263" t="s">
        <v>91</v>
      </c>
      <c r="P49" s="257" t="str">
        <f>+P8</f>
        <v>Part 2022</v>
      </c>
      <c r="Q49" s="257" t="str">
        <f>+Q8</f>
        <v>Part 2023</v>
      </c>
      <c r="R49" s="257" t="str">
        <f>+R8</f>
        <v>Part 2024</v>
      </c>
      <c r="S49" s="257" t="str">
        <f>+S8</f>
        <v>Part 2025</v>
      </c>
      <c r="T49" s="548" t="s">
        <v>92</v>
      </c>
      <c r="U49" s="841" t="s">
        <v>178</v>
      </c>
      <c r="V49" s="543" t="s">
        <v>179</v>
      </c>
    </row>
    <row r="50" spans="1:22" ht="15" customHeight="1">
      <c r="A50" s="307" t="s">
        <v>109</v>
      </c>
      <c r="B50" s="308"/>
      <c r="C50" s="308"/>
      <c r="D50" s="311" t="s">
        <v>120</v>
      </c>
      <c r="E50" s="311"/>
      <c r="F50" s="97" t="e">
        <f aca="true" t="shared" si="8" ref="F50:F56">G50/$G$57</f>
        <v>#DIV/0!</v>
      </c>
      <c r="G50" s="523"/>
      <c r="I50" s="528"/>
      <c r="J50" s="529"/>
      <c r="K50" s="529"/>
      <c r="L50" s="530"/>
      <c r="M50" s="47">
        <f aca="true" t="shared" si="9" ref="M50:M57">SUM(I50:L50)</f>
        <v>0</v>
      </c>
      <c r="N50" s="264">
        <f>M50-G50</f>
        <v>0</v>
      </c>
      <c r="P50" s="832"/>
      <c r="Q50" s="832"/>
      <c r="R50" s="833"/>
      <c r="S50" s="834"/>
      <c r="T50" s="843">
        <f aca="true" t="shared" si="10" ref="T50:T57">SUM(P50:S50)</f>
        <v>0</v>
      </c>
      <c r="U50" s="842">
        <f aca="true" t="shared" si="11" ref="U50:U57">G50-T50</f>
        <v>0</v>
      </c>
      <c r="V50" s="539" t="e">
        <f aca="true" t="shared" si="12" ref="V50:V57">T50/G50</f>
        <v>#DIV/0!</v>
      </c>
    </row>
    <row r="51" spans="1:22" ht="15" customHeight="1">
      <c r="A51" s="679" t="s">
        <v>69</v>
      </c>
      <c r="B51" s="760"/>
      <c r="C51" s="761"/>
      <c r="D51" s="522"/>
      <c r="E51" s="522"/>
      <c r="F51" s="97" t="e">
        <f t="shared" si="8"/>
        <v>#DIV/0!</v>
      </c>
      <c r="G51" s="523"/>
      <c r="I51" s="528"/>
      <c r="J51" s="529"/>
      <c r="K51" s="529"/>
      <c r="L51" s="530"/>
      <c r="M51" s="47">
        <f t="shared" si="9"/>
        <v>0</v>
      </c>
      <c r="N51" s="264">
        <f aca="true" t="shared" si="13" ref="N51:N57">M51-G51</f>
        <v>0</v>
      </c>
      <c r="P51" s="835"/>
      <c r="Q51" s="835"/>
      <c r="R51" s="836"/>
      <c r="S51" s="837"/>
      <c r="T51" s="843">
        <f t="shared" si="10"/>
        <v>0</v>
      </c>
      <c r="U51" s="842">
        <f t="shared" si="11"/>
        <v>0</v>
      </c>
      <c r="V51" s="539" t="e">
        <f t="shared" si="12"/>
        <v>#DIV/0!</v>
      </c>
    </row>
    <row r="52" spans="1:22" ht="15" customHeight="1">
      <c r="A52" s="679" t="s">
        <v>69</v>
      </c>
      <c r="B52" s="760"/>
      <c r="C52" s="761"/>
      <c r="D52" s="522"/>
      <c r="E52" s="522"/>
      <c r="F52" s="97" t="e">
        <f t="shared" si="8"/>
        <v>#DIV/0!</v>
      </c>
      <c r="G52" s="523"/>
      <c r="I52" s="528"/>
      <c r="J52" s="529"/>
      <c r="K52" s="529"/>
      <c r="L52" s="530"/>
      <c r="M52" s="47">
        <f t="shared" si="9"/>
        <v>0</v>
      </c>
      <c r="N52" s="264">
        <f t="shared" si="13"/>
        <v>0</v>
      </c>
      <c r="P52" s="835"/>
      <c r="Q52" s="835"/>
      <c r="R52" s="836"/>
      <c r="S52" s="837"/>
      <c r="T52" s="843">
        <f t="shared" si="10"/>
        <v>0</v>
      </c>
      <c r="U52" s="842">
        <f t="shared" si="11"/>
        <v>0</v>
      </c>
      <c r="V52" s="539" t="e">
        <f t="shared" si="12"/>
        <v>#DIV/0!</v>
      </c>
    </row>
    <row r="53" spans="1:22" ht="15" customHeight="1">
      <c r="A53" s="679" t="s">
        <v>69</v>
      </c>
      <c r="B53" s="760"/>
      <c r="C53" s="761"/>
      <c r="D53" s="522"/>
      <c r="E53" s="522"/>
      <c r="F53" s="97" t="e">
        <f t="shared" si="8"/>
        <v>#DIV/0!</v>
      </c>
      <c r="G53" s="523"/>
      <c r="I53" s="528"/>
      <c r="J53" s="529"/>
      <c r="K53" s="529"/>
      <c r="L53" s="530"/>
      <c r="M53" s="47">
        <f t="shared" si="9"/>
        <v>0</v>
      </c>
      <c r="N53" s="264">
        <f t="shared" si="13"/>
        <v>0</v>
      </c>
      <c r="P53" s="835"/>
      <c r="Q53" s="835"/>
      <c r="R53" s="836"/>
      <c r="S53" s="837"/>
      <c r="T53" s="843">
        <f t="shared" si="10"/>
        <v>0</v>
      </c>
      <c r="U53" s="842">
        <f t="shared" si="11"/>
        <v>0</v>
      </c>
      <c r="V53" s="539" t="e">
        <f t="shared" si="12"/>
        <v>#DIV/0!</v>
      </c>
    </row>
    <row r="54" spans="1:22" ht="15" customHeight="1">
      <c r="A54" s="679" t="s">
        <v>69</v>
      </c>
      <c r="B54" s="760"/>
      <c r="C54" s="761"/>
      <c r="D54" s="522"/>
      <c r="E54" s="522"/>
      <c r="F54" s="97" t="e">
        <f t="shared" si="8"/>
        <v>#DIV/0!</v>
      </c>
      <c r="G54" s="523"/>
      <c r="I54" s="528"/>
      <c r="J54" s="529"/>
      <c r="K54" s="529"/>
      <c r="L54" s="530"/>
      <c r="M54" s="47">
        <f t="shared" si="9"/>
        <v>0</v>
      </c>
      <c r="N54" s="264">
        <f t="shared" si="13"/>
        <v>0</v>
      </c>
      <c r="P54" s="835"/>
      <c r="Q54" s="835"/>
      <c r="R54" s="836"/>
      <c r="S54" s="837"/>
      <c r="T54" s="843">
        <f t="shared" si="10"/>
        <v>0</v>
      </c>
      <c r="U54" s="842">
        <f t="shared" si="11"/>
        <v>0</v>
      </c>
      <c r="V54" s="539" t="e">
        <f t="shared" si="12"/>
        <v>#DIV/0!</v>
      </c>
    </row>
    <row r="55" spans="1:22" ht="15" customHeight="1">
      <c r="A55" s="679" t="s">
        <v>70</v>
      </c>
      <c r="B55" s="760"/>
      <c r="C55" s="761"/>
      <c r="D55" s="522"/>
      <c r="E55" s="522"/>
      <c r="F55" s="97" t="e">
        <f t="shared" si="8"/>
        <v>#DIV/0!</v>
      </c>
      <c r="G55" s="523"/>
      <c r="I55" s="528"/>
      <c r="J55" s="529"/>
      <c r="K55" s="529"/>
      <c r="L55" s="530"/>
      <c r="M55" s="47">
        <f t="shared" si="9"/>
        <v>0</v>
      </c>
      <c r="N55" s="264">
        <f t="shared" si="13"/>
        <v>0</v>
      </c>
      <c r="P55" s="835"/>
      <c r="Q55" s="835"/>
      <c r="R55" s="836"/>
      <c r="S55" s="837"/>
      <c r="T55" s="843">
        <f t="shared" si="10"/>
        <v>0</v>
      </c>
      <c r="U55" s="842">
        <f t="shared" si="11"/>
        <v>0</v>
      </c>
      <c r="V55" s="539" t="e">
        <f t="shared" si="12"/>
        <v>#DIV/0!</v>
      </c>
    </row>
    <row r="56" spans="1:22" ht="15" customHeight="1" thickBot="1">
      <c r="A56" s="680" t="s">
        <v>70</v>
      </c>
      <c r="B56" s="762"/>
      <c r="C56" s="763"/>
      <c r="D56" s="764"/>
      <c r="E56" s="764"/>
      <c r="F56" s="202" t="e">
        <f t="shared" si="8"/>
        <v>#DIV/0!</v>
      </c>
      <c r="G56" s="524"/>
      <c r="I56" s="531"/>
      <c r="J56" s="532"/>
      <c r="K56" s="532"/>
      <c r="L56" s="533"/>
      <c r="M56" s="204">
        <f t="shared" si="9"/>
        <v>0</v>
      </c>
      <c r="N56" s="265">
        <f t="shared" si="13"/>
        <v>0</v>
      </c>
      <c r="P56" s="838"/>
      <c r="Q56" s="838"/>
      <c r="R56" s="839"/>
      <c r="S56" s="840"/>
      <c r="T56" s="844">
        <f t="shared" si="10"/>
        <v>0</v>
      </c>
      <c r="U56" s="846">
        <f t="shared" si="11"/>
        <v>0</v>
      </c>
      <c r="V56" s="557" t="e">
        <f t="shared" si="12"/>
        <v>#DIV/0!</v>
      </c>
    </row>
    <row r="57" spans="1:22" ht="25.5" customHeight="1" thickBot="1">
      <c r="A57" s="337" t="s">
        <v>14</v>
      </c>
      <c r="B57" s="338"/>
      <c r="C57" s="338"/>
      <c r="D57" s="338"/>
      <c r="E57" s="338"/>
      <c r="F57" s="258" t="e">
        <f>SUM(F50:F56)</f>
        <v>#DIV/0!</v>
      </c>
      <c r="G57" s="203">
        <f>SUM(G50:G56)</f>
        <v>0</v>
      </c>
      <c r="I57" s="205">
        <f>SUM(I50:I56)</f>
        <v>0</v>
      </c>
      <c r="J57" s="206">
        <f>SUM(J50:J56)</f>
        <v>0</v>
      </c>
      <c r="K57" s="206">
        <f>SUM(K50:K56)</f>
        <v>0</v>
      </c>
      <c r="L57" s="207">
        <f>SUM(L50:L56)</f>
        <v>0</v>
      </c>
      <c r="M57" s="207">
        <f t="shared" si="9"/>
        <v>0</v>
      </c>
      <c r="N57" s="267">
        <f t="shared" si="13"/>
        <v>0</v>
      </c>
      <c r="P57" s="206">
        <f>SUM(P50:P56)</f>
        <v>0</v>
      </c>
      <c r="Q57" s="206">
        <f>SUM(Q50:Q56)</f>
        <v>0</v>
      </c>
      <c r="R57" s="206">
        <f>SUM(R50:R56)</f>
        <v>0</v>
      </c>
      <c r="S57" s="207">
        <f>SUM(S50:S56)</f>
        <v>0</v>
      </c>
      <c r="T57" s="845">
        <f t="shared" si="10"/>
        <v>0</v>
      </c>
      <c r="U57" s="847">
        <f t="shared" si="11"/>
        <v>0</v>
      </c>
      <c r="V57" s="558" t="e">
        <f t="shared" si="12"/>
        <v>#DIV/0!</v>
      </c>
    </row>
    <row r="58" spans="1:22" ht="11.25" customHeight="1" thickBot="1">
      <c r="A58" s="44"/>
      <c r="C58" s="351"/>
      <c r="D58" s="331"/>
      <c r="E58" s="331"/>
      <c r="F58" s="352"/>
      <c r="G58" s="96"/>
      <c r="I58" s="95"/>
      <c r="J58" s="95"/>
      <c r="K58" s="95"/>
      <c r="L58" s="95"/>
      <c r="M58" s="95"/>
      <c r="N58" s="242"/>
      <c r="P58" s="95"/>
      <c r="Q58" s="95"/>
      <c r="R58" s="95"/>
      <c r="S58" s="95"/>
      <c r="T58" s="95"/>
      <c r="U58" s="547"/>
      <c r="V58" s="95"/>
    </row>
    <row r="59" spans="1:22" s="248" customFormat="1" ht="10.5" thickBot="1">
      <c r="A59" s="243" t="s">
        <v>112</v>
      </c>
      <c r="B59" s="275"/>
      <c r="C59" s="244"/>
      <c r="D59" s="245"/>
      <c r="E59" s="246"/>
      <c r="F59" s="247"/>
      <c r="G59" s="259">
        <f>+G57-G47</f>
        <v>0</v>
      </c>
      <c r="H59" s="260"/>
      <c r="I59" s="261">
        <f>+I57-I47</f>
        <v>0</v>
      </c>
      <c r="J59" s="262">
        <f>+J57-J47</f>
        <v>0</v>
      </c>
      <c r="K59" s="262">
        <f>+K57-K47</f>
        <v>0</v>
      </c>
      <c r="L59" s="259">
        <f>+L57-L47</f>
        <v>0</v>
      </c>
      <c r="M59" s="259">
        <f>SUM(I59:L59)</f>
        <v>0</v>
      </c>
      <c r="N59" s="259">
        <f>M59-G59</f>
        <v>0</v>
      </c>
      <c r="P59" s="262">
        <f aca="true" t="shared" si="14" ref="P59:U59">+P57-P47</f>
        <v>0</v>
      </c>
      <c r="Q59" s="262">
        <f t="shared" si="14"/>
        <v>0</v>
      </c>
      <c r="R59" s="262">
        <f t="shared" si="14"/>
        <v>0</v>
      </c>
      <c r="S59" s="259">
        <f t="shared" si="14"/>
        <v>0</v>
      </c>
      <c r="T59" s="259">
        <f t="shared" si="14"/>
        <v>0</v>
      </c>
      <c r="U59" s="259">
        <f t="shared" si="14"/>
        <v>0</v>
      </c>
      <c r="V59" s="367"/>
    </row>
    <row r="60" ht="12" thickBot="1"/>
    <row r="61" spans="3:19" ht="15.75" thickBot="1">
      <c r="C61" s="935" t="s">
        <v>194</v>
      </c>
      <c r="D61" s="936"/>
      <c r="E61" s="936"/>
      <c r="F61" s="936"/>
      <c r="G61" s="936"/>
      <c r="H61" s="936"/>
      <c r="I61" s="936"/>
      <c r="J61" s="936"/>
      <c r="K61" s="937"/>
      <c r="P61" s="510">
        <f>+'journal dépenses 2022'!G449-'3-Budget projet euros'!P47</f>
        <v>0</v>
      </c>
      <c r="Q61" s="510">
        <f>+'journal dépenses 2023'!G449-'3-Budget projet euros'!Q47</f>
        <v>0</v>
      </c>
      <c r="R61" s="510">
        <f>+'journal dépenses 2024'!G449-'3-Budget projet euros'!R47</f>
        <v>0</v>
      </c>
      <c r="S61" s="510">
        <f>+'journal dépenses 2025'!G449-'3-Budget projet euros'!S47</f>
        <v>0</v>
      </c>
    </row>
    <row r="62" spans="3:11" ht="80.25" customHeight="1">
      <c r="C62" s="925" t="s">
        <v>196</v>
      </c>
      <c r="D62" s="926"/>
      <c r="E62" s="926"/>
      <c r="F62" s="894"/>
      <c r="G62" s="916" t="s">
        <v>191</v>
      </c>
      <c r="H62" s="917"/>
      <c r="I62" s="917"/>
      <c r="J62" s="917"/>
      <c r="K62" s="897"/>
    </row>
    <row r="63" spans="3:11" ht="13.5">
      <c r="C63" s="927" t="s">
        <v>198</v>
      </c>
      <c r="D63" s="928"/>
      <c r="E63" s="928"/>
      <c r="F63" s="928"/>
      <c r="G63" s="928"/>
      <c r="H63" s="928"/>
      <c r="I63" s="928"/>
      <c r="J63" s="928"/>
      <c r="K63" s="516"/>
    </row>
  </sheetData>
  <sheetProtection formatCells="0" formatRows="0" insertRows="0"/>
  <mergeCells count="6">
    <mergeCell ref="A2:C2"/>
    <mergeCell ref="P6:V6"/>
    <mergeCell ref="C61:K61"/>
    <mergeCell ref="C62:E62"/>
    <mergeCell ref="G62:J62"/>
    <mergeCell ref="C63:J63"/>
  </mergeCells>
  <printOptions horizontalCentered="1" verticalCentered="1"/>
  <pageMargins left="0.15748031496063" right="0.15748031496063" top="0.31496062992126" bottom="0.236220472440945" header="0.15748031496063" footer="0.15748031496063"/>
  <pageSetup fitToHeight="1" fitToWidth="1" horizontalDpi="600" verticalDpi="600" orientation="portrait" paperSize="9" scale="46"/>
  <headerFooter alignWithMargins="0">
    <oddHeader>&amp;L&amp;K000000Appel à projets&amp;C&amp;K000000Pafao - 2021&amp;R&amp;K000000CFSI - Fondation de France</oddHeader>
  </headerFooter>
  <colBreaks count="1" manualBreakCount="1">
    <brk id="8" min="2" max="5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E26" sqref="E26"/>
    </sheetView>
  </sheetViews>
  <sheetFormatPr defaultColWidth="11.00390625" defaultRowHeight="11.25"/>
  <cols>
    <col min="1" max="1" width="11.375" style="862" customWidth="1"/>
    <col min="2" max="2" width="10.875" style="883" customWidth="1"/>
    <col min="3" max="3" width="32.125" style="503" customWidth="1"/>
    <col min="4" max="4" width="10.875" style="862" customWidth="1"/>
    <col min="5" max="5" width="13.875" style="884" bestFit="1" customWidth="1"/>
    <col min="6" max="6" width="10.875" style="884" customWidth="1"/>
    <col min="7" max="7" width="10.00390625" style="884" bestFit="1" customWidth="1"/>
    <col min="8" max="9" width="10.875" style="862" customWidth="1"/>
    <col min="10" max="10" width="14.375" style="862" customWidth="1"/>
    <col min="11" max="11" width="14.875" style="862" customWidth="1"/>
    <col min="12" max="16384" width="11.00390625" style="862" customWidth="1"/>
  </cols>
  <sheetData>
    <row r="1" spans="1:256" ht="11.25">
      <c r="A1" s="858" t="s">
        <v>147</v>
      </c>
      <c r="B1" s="859"/>
      <c r="C1" s="491"/>
      <c r="D1" s="885">
        <v>655.957</v>
      </c>
      <c r="E1" s="860"/>
      <c r="F1" s="860"/>
      <c r="G1" s="860"/>
      <c r="H1" s="858"/>
      <c r="I1" s="858"/>
      <c r="J1" s="858"/>
      <c r="K1" s="858"/>
      <c r="L1" s="858"/>
      <c r="M1" s="858"/>
      <c r="N1" s="861" t="s">
        <v>148</v>
      </c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  <c r="BF1" s="858"/>
      <c r="BG1" s="858"/>
      <c r="BH1" s="858"/>
      <c r="BI1" s="858"/>
      <c r="BJ1" s="858"/>
      <c r="BK1" s="858"/>
      <c r="BL1" s="858"/>
      <c r="BM1" s="858"/>
      <c r="BN1" s="858"/>
      <c r="BO1" s="858"/>
      <c r="BP1" s="858"/>
      <c r="BQ1" s="858"/>
      <c r="BR1" s="858"/>
      <c r="BS1" s="858"/>
      <c r="BT1" s="858"/>
      <c r="BU1" s="858"/>
      <c r="BV1" s="858"/>
      <c r="BW1" s="858"/>
      <c r="BX1" s="858"/>
      <c r="BY1" s="858"/>
      <c r="BZ1" s="858"/>
      <c r="CA1" s="858"/>
      <c r="CB1" s="858"/>
      <c r="CC1" s="858"/>
      <c r="CD1" s="858"/>
      <c r="CE1" s="858"/>
      <c r="CF1" s="858"/>
      <c r="CG1" s="858"/>
      <c r="CH1" s="858"/>
      <c r="CI1" s="858"/>
      <c r="CJ1" s="858"/>
      <c r="CK1" s="858"/>
      <c r="CL1" s="858"/>
      <c r="CM1" s="858"/>
      <c r="CN1" s="858"/>
      <c r="CO1" s="858"/>
      <c r="CP1" s="858"/>
      <c r="CQ1" s="858"/>
      <c r="CR1" s="858"/>
      <c r="CS1" s="858"/>
      <c r="CT1" s="858"/>
      <c r="CU1" s="858"/>
      <c r="CV1" s="858"/>
      <c r="CW1" s="858"/>
      <c r="CX1" s="858"/>
      <c r="CY1" s="858"/>
      <c r="CZ1" s="858"/>
      <c r="DA1" s="858"/>
      <c r="DB1" s="858"/>
      <c r="DC1" s="858"/>
      <c r="DD1" s="858"/>
      <c r="DE1" s="858"/>
      <c r="DF1" s="858"/>
      <c r="DG1" s="858"/>
      <c r="DH1" s="858"/>
      <c r="DI1" s="858"/>
      <c r="DJ1" s="858"/>
      <c r="DK1" s="858"/>
      <c r="DL1" s="858"/>
      <c r="DM1" s="858"/>
      <c r="DN1" s="858"/>
      <c r="DO1" s="858"/>
      <c r="DP1" s="858"/>
      <c r="DQ1" s="858"/>
      <c r="DR1" s="858"/>
      <c r="DS1" s="858"/>
      <c r="DT1" s="858"/>
      <c r="DU1" s="858"/>
      <c r="DV1" s="858"/>
      <c r="DW1" s="858"/>
      <c r="DX1" s="858"/>
      <c r="DY1" s="858"/>
      <c r="DZ1" s="858"/>
      <c r="EA1" s="858"/>
      <c r="EB1" s="858"/>
      <c r="EC1" s="858"/>
      <c r="ED1" s="858"/>
      <c r="EE1" s="858"/>
      <c r="EF1" s="858"/>
      <c r="EG1" s="858"/>
      <c r="EH1" s="858"/>
      <c r="EI1" s="858"/>
      <c r="EJ1" s="858"/>
      <c r="EK1" s="858"/>
      <c r="EL1" s="858"/>
      <c r="EM1" s="858"/>
      <c r="EN1" s="858"/>
      <c r="EO1" s="858"/>
      <c r="EP1" s="858"/>
      <c r="EQ1" s="858"/>
      <c r="ER1" s="858"/>
      <c r="ES1" s="858"/>
      <c r="ET1" s="858"/>
      <c r="EU1" s="858"/>
      <c r="EV1" s="858"/>
      <c r="EW1" s="858"/>
      <c r="EX1" s="858"/>
      <c r="EY1" s="858"/>
      <c r="EZ1" s="858"/>
      <c r="FA1" s="858"/>
      <c r="FB1" s="858"/>
      <c r="FC1" s="858"/>
      <c r="FD1" s="858"/>
      <c r="FE1" s="858"/>
      <c r="FF1" s="858"/>
      <c r="FG1" s="858"/>
      <c r="FH1" s="858"/>
      <c r="FI1" s="858"/>
      <c r="FJ1" s="858"/>
      <c r="FK1" s="858"/>
      <c r="FL1" s="858"/>
      <c r="FM1" s="858"/>
      <c r="FN1" s="858"/>
      <c r="FO1" s="858"/>
      <c r="FP1" s="858"/>
      <c r="FQ1" s="858"/>
      <c r="FR1" s="858"/>
      <c r="FS1" s="858"/>
      <c r="FT1" s="858"/>
      <c r="FU1" s="858"/>
      <c r="FV1" s="858"/>
      <c r="FW1" s="858"/>
      <c r="FX1" s="858"/>
      <c r="FY1" s="858"/>
      <c r="FZ1" s="858"/>
      <c r="GA1" s="858"/>
      <c r="GB1" s="858"/>
      <c r="GC1" s="858"/>
      <c r="GD1" s="858"/>
      <c r="GE1" s="858"/>
      <c r="GF1" s="858"/>
      <c r="GG1" s="858"/>
      <c r="GH1" s="858"/>
      <c r="GI1" s="858"/>
      <c r="GJ1" s="858"/>
      <c r="GK1" s="858"/>
      <c r="GL1" s="858"/>
      <c r="GM1" s="858"/>
      <c r="GN1" s="858"/>
      <c r="GO1" s="858"/>
      <c r="GP1" s="858"/>
      <c r="GQ1" s="858"/>
      <c r="GR1" s="858"/>
      <c r="GS1" s="858"/>
      <c r="GT1" s="858"/>
      <c r="GU1" s="858"/>
      <c r="GV1" s="858"/>
      <c r="GW1" s="858"/>
      <c r="GX1" s="858"/>
      <c r="GY1" s="858"/>
      <c r="GZ1" s="858"/>
      <c r="HA1" s="858"/>
      <c r="HB1" s="858"/>
      <c r="HC1" s="858"/>
      <c r="HD1" s="858"/>
      <c r="HE1" s="858"/>
      <c r="HF1" s="858"/>
      <c r="HG1" s="858"/>
      <c r="HH1" s="858"/>
      <c r="HI1" s="858"/>
      <c r="HJ1" s="858"/>
      <c r="HK1" s="858"/>
      <c r="HL1" s="858"/>
      <c r="HM1" s="858"/>
      <c r="HN1" s="858"/>
      <c r="HO1" s="858"/>
      <c r="HP1" s="858"/>
      <c r="HQ1" s="858"/>
      <c r="HR1" s="858"/>
      <c r="HS1" s="858"/>
      <c r="HT1" s="858"/>
      <c r="HU1" s="858"/>
      <c r="HV1" s="858"/>
      <c r="HW1" s="858"/>
      <c r="HX1" s="858"/>
      <c r="HY1" s="858"/>
      <c r="HZ1" s="858"/>
      <c r="IA1" s="858"/>
      <c r="IB1" s="858"/>
      <c r="IC1" s="858"/>
      <c r="ID1" s="858"/>
      <c r="IE1" s="858"/>
      <c r="IF1" s="858"/>
      <c r="IG1" s="858"/>
      <c r="IH1" s="858"/>
      <c r="II1" s="858"/>
      <c r="IJ1" s="858"/>
      <c r="IK1" s="858"/>
      <c r="IL1" s="858"/>
      <c r="IM1" s="858"/>
      <c r="IN1" s="858"/>
      <c r="IO1" s="858"/>
      <c r="IP1" s="858"/>
      <c r="IQ1" s="858"/>
      <c r="IR1" s="858"/>
      <c r="IS1" s="858"/>
      <c r="IT1" s="858"/>
      <c r="IU1" s="858"/>
      <c r="IV1" s="858"/>
    </row>
    <row r="2" spans="1:256" ht="11.25">
      <c r="A2" s="858"/>
      <c r="B2" s="859"/>
      <c r="C2" s="491"/>
      <c r="D2" s="858"/>
      <c r="E2" s="860"/>
      <c r="F2" s="860"/>
      <c r="G2" s="860"/>
      <c r="H2" s="858"/>
      <c r="I2" s="858"/>
      <c r="J2" s="858"/>
      <c r="K2" s="858"/>
      <c r="L2" s="858"/>
      <c r="M2" s="858"/>
      <c r="N2" s="861" t="s">
        <v>149</v>
      </c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  <c r="BF2" s="858"/>
      <c r="BG2" s="858"/>
      <c r="BH2" s="858"/>
      <c r="BI2" s="858"/>
      <c r="BJ2" s="858"/>
      <c r="BK2" s="858"/>
      <c r="BL2" s="858"/>
      <c r="BM2" s="858"/>
      <c r="BN2" s="858"/>
      <c r="BO2" s="858"/>
      <c r="BP2" s="858"/>
      <c r="BQ2" s="858"/>
      <c r="BR2" s="858"/>
      <c r="BS2" s="858"/>
      <c r="BT2" s="858"/>
      <c r="BU2" s="858"/>
      <c r="BV2" s="858"/>
      <c r="BW2" s="858"/>
      <c r="BX2" s="858"/>
      <c r="BY2" s="858"/>
      <c r="BZ2" s="858"/>
      <c r="CA2" s="858"/>
      <c r="CB2" s="858"/>
      <c r="CC2" s="858"/>
      <c r="CD2" s="858"/>
      <c r="CE2" s="858"/>
      <c r="CF2" s="858"/>
      <c r="CG2" s="858"/>
      <c r="CH2" s="858"/>
      <c r="CI2" s="858"/>
      <c r="CJ2" s="858"/>
      <c r="CK2" s="858"/>
      <c r="CL2" s="858"/>
      <c r="CM2" s="858"/>
      <c r="CN2" s="858"/>
      <c r="CO2" s="858"/>
      <c r="CP2" s="858"/>
      <c r="CQ2" s="858"/>
      <c r="CR2" s="858"/>
      <c r="CS2" s="858"/>
      <c r="CT2" s="858"/>
      <c r="CU2" s="858"/>
      <c r="CV2" s="858"/>
      <c r="CW2" s="858"/>
      <c r="CX2" s="858"/>
      <c r="CY2" s="858"/>
      <c r="CZ2" s="858"/>
      <c r="DA2" s="858"/>
      <c r="DB2" s="858"/>
      <c r="DC2" s="858"/>
      <c r="DD2" s="858"/>
      <c r="DE2" s="858"/>
      <c r="DF2" s="858"/>
      <c r="DG2" s="858"/>
      <c r="DH2" s="858"/>
      <c r="DI2" s="858"/>
      <c r="DJ2" s="858"/>
      <c r="DK2" s="858"/>
      <c r="DL2" s="858"/>
      <c r="DM2" s="858"/>
      <c r="DN2" s="858"/>
      <c r="DO2" s="858"/>
      <c r="DP2" s="858"/>
      <c r="DQ2" s="858"/>
      <c r="DR2" s="858"/>
      <c r="DS2" s="858"/>
      <c r="DT2" s="858"/>
      <c r="DU2" s="858"/>
      <c r="DV2" s="858"/>
      <c r="DW2" s="858"/>
      <c r="DX2" s="858"/>
      <c r="DY2" s="858"/>
      <c r="DZ2" s="858"/>
      <c r="EA2" s="858"/>
      <c r="EB2" s="858"/>
      <c r="EC2" s="858"/>
      <c r="ED2" s="858"/>
      <c r="EE2" s="858"/>
      <c r="EF2" s="858"/>
      <c r="EG2" s="858"/>
      <c r="EH2" s="858"/>
      <c r="EI2" s="858"/>
      <c r="EJ2" s="858"/>
      <c r="EK2" s="858"/>
      <c r="EL2" s="858"/>
      <c r="EM2" s="858"/>
      <c r="EN2" s="858"/>
      <c r="EO2" s="858"/>
      <c r="EP2" s="858"/>
      <c r="EQ2" s="858"/>
      <c r="ER2" s="858"/>
      <c r="ES2" s="858"/>
      <c r="ET2" s="858"/>
      <c r="EU2" s="858"/>
      <c r="EV2" s="858"/>
      <c r="EW2" s="858"/>
      <c r="EX2" s="858"/>
      <c r="EY2" s="858"/>
      <c r="EZ2" s="858"/>
      <c r="FA2" s="858"/>
      <c r="FB2" s="858"/>
      <c r="FC2" s="858"/>
      <c r="FD2" s="858"/>
      <c r="FE2" s="858"/>
      <c r="FF2" s="858"/>
      <c r="FG2" s="858"/>
      <c r="FH2" s="858"/>
      <c r="FI2" s="858"/>
      <c r="FJ2" s="858"/>
      <c r="FK2" s="858"/>
      <c r="FL2" s="858"/>
      <c r="FM2" s="858"/>
      <c r="FN2" s="858"/>
      <c r="FO2" s="858"/>
      <c r="FP2" s="858"/>
      <c r="FQ2" s="858"/>
      <c r="FR2" s="858"/>
      <c r="FS2" s="858"/>
      <c r="FT2" s="858"/>
      <c r="FU2" s="858"/>
      <c r="FV2" s="858"/>
      <c r="FW2" s="858"/>
      <c r="FX2" s="858"/>
      <c r="FY2" s="858"/>
      <c r="FZ2" s="858"/>
      <c r="GA2" s="858"/>
      <c r="GB2" s="858"/>
      <c r="GC2" s="858"/>
      <c r="GD2" s="858"/>
      <c r="GE2" s="858"/>
      <c r="GF2" s="858"/>
      <c r="GG2" s="858"/>
      <c r="GH2" s="858"/>
      <c r="GI2" s="858"/>
      <c r="GJ2" s="858"/>
      <c r="GK2" s="858"/>
      <c r="GL2" s="858"/>
      <c r="GM2" s="858"/>
      <c r="GN2" s="858"/>
      <c r="GO2" s="858"/>
      <c r="GP2" s="858"/>
      <c r="GQ2" s="858"/>
      <c r="GR2" s="858"/>
      <c r="GS2" s="858"/>
      <c r="GT2" s="858"/>
      <c r="GU2" s="858"/>
      <c r="GV2" s="858"/>
      <c r="GW2" s="858"/>
      <c r="GX2" s="858"/>
      <c r="GY2" s="858"/>
      <c r="GZ2" s="858"/>
      <c r="HA2" s="858"/>
      <c r="HB2" s="858"/>
      <c r="HC2" s="858"/>
      <c r="HD2" s="858"/>
      <c r="HE2" s="858"/>
      <c r="HF2" s="858"/>
      <c r="HG2" s="858"/>
      <c r="HH2" s="858"/>
      <c r="HI2" s="858"/>
      <c r="HJ2" s="858"/>
      <c r="HK2" s="858"/>
      <c r="HL2" s="858"/>
      <c r="HM2" s="858"/>
      <c r="HN2" s="858"/>
      <c r="HO2" s="858"/>
      <c r="HP2" s="858"/>
      <c r="HQ2" s="858"/>
      <c r="HR2" s="858"/>
      <c r="HS2" s="858"/>
      <c r="HT2" s="858"/>
      <c r="HU2" s="858"/>
      <c r="HV2" s="858"/>
      <c r="HW2" s="858"/>
      <c r="HX2" s="858"/>
      <c r="HY2" s="858"/>
      <c r="HZ2" s="858"/>
      <c r="IA2" s="858"/>
      <c r="IB2" s="858"/>
      <c r="IC2" s="858"/>
      <c r="ID2" s="858"/>
      <c r="IE2" s="858"/>
      <c r="IF2" s="858"/>
      <c r="IG2" s="858"/>
      <c r="IH2" s="858"/>
      <c r="II2" s="858"/>
      <c r="IJ2" s="858"/>
      <c r="IK2" s="858"/>
      <c r="IL2" s="858"/>
      <c r="IM2" s="858"/>
      <c r="IN2" s="858"/>
      <c r="IO2" s="858"/>
      <c r="IP2" s="858"/>
      <c r="IQ2" s="858"/>
      <c r="IR2" s="858"/>
      <c r="IS2" s="858"/>
      <c r="IT2" s="858"/>
      <c r="IU2" s="858"/>
      <c r="IV2" s="858"/>
    </row>
    <row r="3" spans="1:256" ht="11.25">
      <c r="A3" s="858" t="s">
        <v>150</v>
      </c>
      <c r="B3" s="859"/>
      <c r="C3" s="491"/>
      <c r="D3" s="858"/>
      <c r="E3" s="860"/>
      <c r="F3" s="860"/>
      <c r="G3" s="860"/>
      <c r="H3" s="858"/>
      <c r="I3" s="858"/>
      <c r="J3" s="858"/>
      <c r="K3" s="858"/>
      <c r="L3" s="858"/>
      <c r="M3" s="858"/>
      <c r="N3" s="861" t="s">
        <v>151</v>
      </c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  <c r="BX3" s="858"/>
      <c r="BY3" s="858"/>
      <c r="BZ3" s="858"/>
      <c r="CA3" s="858"/>
      <c r="CB3" s="858"/>
      <c r="CC3" s="858"/>
      <c r="CD3" s="858"/>
      <c r="CE3" s="858"/>
      <c r="CF3" s="858"/>
      <c r="CG3" s="858"/>
      <c r="CH3" s="858"/>
      <c r="CI3" s="858"/>
      <c r="CJ3" s="858"/>
      <c r="CK3" s="858"/>
      <c r="CL3" s="858"/>
      <c r="CM3" s="858"/>
      <c r="CN3" s="858"/>
      <c r="CO3" s="858"/>
      <c r="CP3" s="858"/>
      <c r="CQ3" s="858"/>
      <c r="CR3" s="858"/>
      <c r="CS3" s="858"/>
      <c r="CT3" s="858"/>
      <c r="CU3" s="858"/>
      <c r="CV3" s="858"/>
      <c r="CW3" s="858"/>
      <c r="CX3" s="858"/>
      <c r="CY3" s="858"/>
      <c r="CZ3" s="858"/>
      <c r="DA3" s="858"/>
      <c r="DB3" s="858"/>
      <c r="DC3" s="858"/>
      <c r="DD3" s="858"/>
      <c r="DE3" s="858"/>
      <c r="DF3" s="858"/>
      <c r="DG3" s="858"/>
      <c r="DH3" s="858"/>
      <c r="DI3" s="858"/>
      <c r="DJ3" s="858"/>
      <c r="DK3" s="858"/>
      <c r="DL3" s="858"/>
      <c r="DM3" s="858"/>
      <c r="DN3" s="858"/>
      <c r="DO3" s="858"/>
      <c r="DP3" s="858"/>
      <c r="DQ3" s="858"/>
      <c r="DR3" s="858"/>
      <c r="DS3" s="858"/>
      <c r="DT3" s="858"/>
      <c r="DU3" s="858"/>
      <c r="DV3" s="858"/>
      <c r="DW3" s="858"/>
      <c r="DX3" s="858"/>
      <c r="DY3" s="858"/>
      <c r="DZ3" s="858"/>
      <c r="EA3" s="858"/>
      <c r="EB3" s="858"/>
      <c r="EC3" s="858"/>
      <c r="ED3" s="858"/>
      <c r="EE3" s="858"/>
      <c r="EF3" s="858"/>
      <c r="EG3" s="858"/>
      <c r="EH3" s="858"/>
      <c r="EI3" s="858"/>
      <c r="EJ3" s="858"/>
      <c r="EK3" s="858"/>
      <c r="EL3" s="858"/>
      <c r="EM3" s="858"/>
      <c r="EN3" s="858"/>
      <c r="EO3" s="858"/>
      <c r="EP3" s="858"/>
      <c r="EQ3" s="858"/>
      <c r="ER3" s="858"/>
      <c r="ES3" s="858"/>
      <c r="ET3" s="858"/>
      <c r="EU3" s="858"/>
      <c r="EV3" s="858"/>
      <c r="EW3" s="858"/>
      <c r="EX3" s="858"/>
      <c r="EY3" s="858"/>
      <c r="EZ3" s="858"/>
      <c r="FA3" s="858"/>
      <c r="FB3" s="858"/>
      <c r="FC3" s="858"/>
      <c r="FD3" s="858"/>
      <c r="FE3" s="858"/>
      <c r="FF3" s="858"/>
      <c r="FG3" s="858"/>
      <c r="FH3" s="858"/>
      <c r="FI3" s="858"/>
      <c r="FJ3" s="858"/>
      <c r="FK3" s="858"/>
      <c r="FL3" s="858"/>
      <c r="FM3" s="858"/>
      <c r="FN3" s="858"/>
      <c r="FO3" s="858"/>
      <c r="FP3" s="858"/>
      <c r="FQ3" s="858"/>
      <c r="FR3" s="858"/>
      <c r="FS3" s="858"/>
      <c r="FT3" s="858"/>
      <c r="FU3" s="858"/>
      <c r="FV3" s="858"/>
      <c r="FW3" s="858"/>
      <c r="FX3" s="858"/>
      <c r="FY3" s="858"/>
      <c r="FZ3" s="858"/>
      <c r="GA3" s="858"/>
      <c r="GB3" s="858"/>
      <c r="GC3" s="858"/>
      <c r="GD3" s="858"/>
      <c r="GE3" s="858"/>
      <c r="GF3" s="858"/>
      <c r="GG3" s="858"/>
      <c r="GH3" s="858"/>
      <c r="GI3" s="858"/>
      <c r="GJ3" s="858"/>
      <c r="GK3" s="858"/>
      <c r="GL3" s="858"/>
      <c r="GM3" s="858"/>
      <c r="GN3" s="858"/>
      <c r="GO3" s="858"/>
      <c r="GP3" s="858"/>
      <c r="GQ3" s="858"/>
      <c r="GR3" s="858"/>
      <c r="GS3" s="858"/>
      <c r="GT3" s="858"/>
      <c r="GU3" s="858"/>
      <c r="GV3" s="858"/>
      <c r="GW3" s="858"/>
      <c r="GX3" s="858"/>
      <c r="GY3" s="858"/>
      <c r="GZ3" s="858"/>
      <c r="HA3" s="858"/>
      <c r="HB3" s="858"/>
      <c r="HC3" s="858"/>
      <c r="HD3" s="858"/>
      <c r="HE3" s="858"/>
      <c r="HF3" s="858"/>
      <c r="HG3" s="858"/>
      <c r="HH3" s="858"/>
      <c r="HI3" s="858"/>
      <c r="HJ3" s="858"/>
      <c r="HK3" s="858"/>
      <c r="HL3" s="858"/>
      <c r="HM3" s="858"/>
      <c r="HN3" s="858"/>
      <c r="HO3" s="858"/>
      <c r="HP3" s="858"/>
      <c r="HQ3" s="858"/>
      <c r="HR3" s="858"/>
      <c r="HS3" s="858"/>
      <c r="HT3" s="858"/>
      <c r="HU3" s="858"/>
      <c r="HV3" s="858"/>
      <c r="HW3" s="858"/>
      <c r="HX3" s="858"/>
      <c r="HY3" s="858"/>
      <c r="HZ3" s="858"/>
      <c r="IA3" s="858"/>
      <c r="IB3" s="858"/>
      <c r="IC3" s="858"/>
      <c r="ID3" s="858"/>
      <c r="IE3" s="858"/>
      <c r="IF3" s="858"/>
      <c r="IG3" s="858"/>
      <c r="IH3" s="858"/>
      <c r="II3" s="858"/>
      <c r="IJ3" s="858"/>
      <c r="IK3" s="858"/>
      <c r="IL3" s="858"/>
      <c r="IM3" s="858"/>
      <c r="IN3" s="858"/>
      <c r="IO3" s="858"/>
      <c r="IP3" s="858"/>
      <c r="IQ3" s="858"/>
      <c r="IR3" s="858"/>
      <c r="IS3" s="858"/>
      <c r="IT3" s="858"/>
      <c r="IU3" s="858"/>
      <c r="IV3" s="858"/>
    </row>
    <row r="4" spans="1:256" ht="11.25">
      <c r="A4" s="858" t="s">
        <v>152</v>
      </c>
      <c r="B4" s="859"/>
      <c r="C4" s="491"/>
      <c r="D4" s="858"/>
      <c r="E4" s="860"/>
      <c r="F4" s="860"/>
      <c r="G4" s="860"/>
      <c r="H4" s="858"/>
      <c r="I4" s="858"/>
      <c r="J4" s="858"/>
      <c r="K4" s="858"/>
      <c r="L4" s="858"/>
      <c r="M4" s="858"/>
      <c r="N4" s="861" t="s">
        <v>153</v>
      </c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8"/>
      <c r="BC4" s="858"/>
      <c r="BD4" s="858"/>
      <c r="BE4" s="858"/>
      <c r="BF4" s="858"/>
      <c r="BG4" s="858"/>
      <c r="BH4" s="858"/>
      <c r="BI4" s="858"/>
      <c r="BJ4" s="858"/>
      <c r="BK4" s="858"/>
      <c r="BL4" s="858"/>
      <c r="BM4" s="858"/>
      <c r="BN4" s="858"/>
      <c r="BO4" s="858"/>
      <c r="BP4" s="858"/>
      <c r="BQ4" s="858"/>
      <c r="BR4" s="858"/>
      <c r="BS4" s="858"/>
      <c r="BT4" s="858"/>
      <c r="BU4" s="858"/>
      <c r="BV4" s="858"/>
      <c r="BW4" s="858"/>
      <c r="BX4" s="858"/>
      <c r="BY4" s="858"/>
      <c r="BZ4" s="858"/>
      <c r="CA4" s="858"/>
      <c r="CB4" s="858"/>
      <c r="CC4" s="858"/>
      <c r="CD4" s="858"/>
      <c r="CE4" s="858"/>
      <c r="CF4" s="858"/>
      <c r="CG4" s="858"/>
      <c r="CH4" s="858"/>
      <c r="CI4" s="858"/>
      <c r="CJ4" s="858"/>
      <c r="CK4" s="858"/>
      <c r="CL4" s="858"/>
      <c r="CM4" s="858"/>
      <c r="CN4" s="858"/>
      <c r="CO4" s="858"/>
      <c r="CP4" s="858"/>
      <c r="CQ4" s="858"/>
      <c r="CR4" s="858"/>
      <c r="CS4" s="858"/>
      <c r="CT4" s="858"/>
      <c r="CU4" s="858"/>
      <c r="CV4" s="858"/>
      <c r="CW4" s="858"/>
      <c r="CX4" s="858"/>
      <c r="CY4" s="858"/>
      <c r="CZ4" s="858"/>
      <c r="DA4" s="858"/>
      <c r="DB4" s="858"/>
      <c r="DC4" s="858"/>
      <c r="DD4" s="858"/>
      <c r="DE4" s="858"/>
      <c r="DF4" s="858"/>
      <c r="DG4" s="858"/>
      <c r="DH4" s="858"/>
      <c r="DI4" s="858"/>
      <c r="DJ4" s="858"/>
      <c r="DK4" s="858"/>
      <c r="DL4" s="858"/>
      <c r="DM4" s="858"/>
      <c r="DN4" s="858"/>
      <c r="DO4" s="858"/>
      <c r="DP4" s="858"/>
      <c r="DQ4" s="858"/>
      <c r="DR4" s="858"/>
      <c r="DS4" s="858"/>
      <c r="DT4" s="858"/>
      <c r="DU4" s="858"/>
      <c r="DV4" s="858"/>
      <c r="DW4" s="858"/>
      <c r="DX4" s="858"/>
      <c r="DY4" s="858"/>
      <c r="DZ4" s="858"/>
      <c r="EA4" s="858"/>
      <c r="EB4" s="858"/>
      <c r="EC4" s="858"/>
      <c r="ED4" s="858"/>
      <c r="EE4" s="858"/>
      <c r="EF4" s="858"/>
      <c r="EG4" s="858"/>
      <c r="EH4" s="858"/>
      <c r="EI4" s="858"/>
      <c r="EJ4" s="858"/>
      <c r="EK4" s="858"/>
      <c r="EL4" s="858"/>
      <c r="EM4" s="858"/>
      <c r="EN4" s="858"/>
      <c r="EO4" s="858"/>
      <c r="EP4" s="858"/>
      <c r="EQ4" s="858"/>
      <c r="ER4" s="858"/>
      <c r="ES4" s="858"/>
      <c r="ET4" s="858"/>
      <c r="EU4" s="858"/>
      <c r="EV4" s="858"/>
      <c r="EW4" s="858"/>
      <c r="EX4" s="858"/>
      <c r="EY4" s="858"/>
      <c r="EZ4" s="858"/>
      <c r="FA4" s="858"/>
      <c r="FB4" s="858"/>
      <c r="FC4" s="858"/>
      <c r="FD4" s="858"/>
      <c r="FE4" s="858"/>
      <c r="FF4" s="858"/>
      <c r="FG4" s="858"/>
      <c r="FH4" s="858"/>
      <c r="FI4" s="858"/>
      <c r="FJ4" s="858"/>
      <c r="FK4" s="858"/>
      <c r="FL4" s="858"/>
      <c r="FM4" s="858"/>
      <c r="FN4" s="858"/>
      <c r="FO4" s="858"/>
      <c r="FP4" s="858"/>
      <c r="FQ4" s="858"/>
      <c r="FR4" s="858"/>
      <c r="FS4" s="858"/>
      <c r="FT4" s="858"/>
      <c r="FU4" s="858"/>
      <c r="FV4" s="858"/>
      <c r="FW4" s="858"/>
      <c r="FX4" s="858"/>
      <c r="FY4" s="858"/>
      <c r="FZ4" s="858"/>
      <c r="GA4" s="858"/>
      <c r="GB4" s="858"/>
      <c r="GC4" s="858"/>
      <c r="GD4" s="858"/>
      <c r="GE4" s="858"/>
      <c r="GF4" s="858"/>
      <c r="GG4" s="858"/>
      <c r="GH4" s="858"/>
      <c r="GI4" s="858"/>
      <c r="GJ4" s="858"/>
      <c r="GK4" s="858"/>
      <c r="GL4" s="858"/>
      <c r="GM4" s="858"/>
      <c r="GN4" s="858"/>
      <c r="GO4" s="858"/>
      <c r="GP4" s="858"/>
      <c r="GQ4" s="858"/>
      <c r="GR4" s="858"/>
      <c r="GS4" s="858"/>
      <c r="GT4" s="858"/>
      <c r="GU4" s="858"/>
      <c r="GV4" s="858"/>
      <c r="GW4" s="858"/>
      <c r="GX4" s="858"/>
      <c r="GY4" s="858"/>
      <c r="GZ4" s="858"/>
      <c r="HA4" s="858"/>
      <c r="HB4" s="858"/>
      <c r="HC4" s="858"/>
      <c r="HD4" s="858"/>
      <c r="HE4" s="858"/>
      <c r="HF4" s="858"/>
      <c r="HG4" s="858"/>
      <c r="HH4" s="858"/>
      <c r="HI4" s="858"/>
      <c r="HJ4" s="858"/>
      <c r="HK4" s="858"/>
      <c r="HL4" s="858"/>
      <c r="HM4" s="858"/>
      <c r="HN4" s="858"/>
      <c r="HO4" s="858"/>
      <c r="HP4" s="858"/>
      <c r="HQ4" s="858"/>
      <c r="HR4" s="858"/>
      <c r="HS4" s="858"/>
      <c r="HT4" s="858"/>
      <c r="HU4" s="858"/>
      <c r="HV4" s="858"/>
      <c r="HW4" s="858"/>
      <c r="HX4" s="858"/>
      <c r="HY4" s="858"/>
      <c r="HZ4" s="858"/>
      <c r="IA4" s="858"/>
      <c r="IB4" s="858"/>
      <c r="IC4" s="858"/>
      <c r="ID4" s="858"/>
      <c r="IE4" s="858"/>
      <c r="IF4" s="858"/>
      <c r="IG4" s="858"/>
      <c r="IH4" s="858"/>
      <c r="II4" s="858"/>
      <c r="IJ4" s="858"/>
      <c r="IK4" s="858"/>
      <c r="IL4" s="858"/>
      <c r="IM4" s="858"/>
      <c r="IN4" s="858"/>
      <c r="IO4" s="858"/>
      <c r="IP4" s="858"/>
      <c r="IQ4" s="858"/>
      <c r="IR4" s="858"/>
      <c r="IS4" s="858"/>
      <c r="IT4" s="858"/>
      <c r="IU4" s="858"/>
      <c r="IV4" s="858"/>
    </row>
    <row r="5" spans="1:256" ht="11.25">
      <c r="A5" s="858" t="s">
        <v>154</v>
      </c>
      <c r="B5" s="859"/>
      <c r="C5" s="491"/>
      <c r="D5" s="858"/>
      <c r="E5" s="860"/>
      <c r="F5" s="860"/>
      <c r="G5" s="860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/>
      <c r="AR5" s="858"/>
      <c r="AS5" s="858"/>
      <c r="AT5" s="858"/>
      <c r="AU5" s="858"/>
      <c r="AV5" s="858"/>
      <c r="AW5" s="858"/>
      <c r="AX5" s="858"/>
      <c r="AY5" s="858"/>
      <c r="AZ5" s="858"/>
      <c r="BA5" s="858"/>
      <c r="BB5" s="858"/>
      <c r="BC5" s="858"/>
      <c r="BD5" s="858"/>
      <c r="BE5" s="858"/>
      <c r="BF5" s="858"/>
      <c r="BG5" s="858"/>
      <c r="BH5" s="858"/>
      <c r="BI5" s="858"/>
      <c r="BJ5" s="858"/>
      <c r="BK5" s="858"/>
      <c r="BL5" s="858"/>
      <c r="BM5" s="858"/>
      <c r="BN5" s="858"/>
      <c r="BO5" s="858"/>
      <c r="BP5" s="858"/>
      <c r="BQ5" s="858"/>
      <c r="BR5" s="858"/>
      <c r="BS5" s="858"/>
      <c r="BT5" s="858"/>
      <c r="BU5" s="858"/>
      <c r="BV5" s="858"/>
      <c r="BW5" s="858"/>
      <c r="BX5" s="858"/>
      <c r="BY5" s="858"/>
      <c r="BZ5" s="858"/>
      <c r="CA5" s="858"/>
      <c r="CB5" s="858"/>
      <c r="CC5" s="858"/>
      <c r="CD5" s="858"/>
      <c r="CE5" s="858"/>
      <c r="CF5" s="858"/>
      <c r="CG5" s="858"/>
      <c r="CH5" s="858"/>
      <c r="CI5" s="858"/>
      <c r="CJ5" s="858"/>
      <c r="CK5" s="858"/>
      <c r="CL5" s="858"/>
      <c r="CM5" s="858"/>
      <c r="CN5" s="858"/>
      <c r="CO5" s="858"/>
      <c r="CP5" s="858"/>
      <c r="CQ5" s="858"/>
      <c r="CR5" s="858"/>
      <c r="CS5" s="858"/>
      <c r="CT5" s="858"/>
      <c r="CU5" s="858"/>
      <c r="CV5" s="858"/>
      <c r="CW5" s="858"/>
      <c r="CX5" s="858"/>
      <c r="CY5" s="858"/>
      <c r="CZ5" s="858"/>
      <c r="DA5" s="858"/>
      <c r="DB5" s="858"/>
      <c r="DC5" s="858"/>
      <c r="DD5" s="858"/>
      <c r="DE5" s="858"/>
      <c r="DF5" s="858"/>
      <c r="DG5" s="858"/>
      <c r="DH5" s="858"/>
      <c r="DI5" s="858"/>
      <c r="DJ5" s="858"/>
      <c r="DK5" s="858"/>
      <c r="DL5" s="858"/>
      <c r="DM5" s="858"/>
      <c r="DN5" s="858"/>
      <c r="DO5" s="858"/>
      <c r="DP5" s="858"/>
      <c r="DQ5" s="858"/>
      <c r="DR5" s="858"/>
      <c r="DS5" s="858"/>
      <c r="DT5" s="858"/>
      <c r="DU5" s="858"/>
      <c r="DV5" s="858"/>
      <c r="DW5" s="858"/>
      <c r="DX5" s="858"/>
      <c r="DY5" s="858"/>
      <c r="DZ5" s="858"/>
      <c r="EA5" s="858"/>
      <c r="EB5" s="858"/>
      <c r="EC5" s="858"/>
      <c r="ED5" s="858"/>
      <c r="EE5" s="858"/>
      <c r="EF5" s="858"/>
      <c r="EG5" s="858"/>
      <c r="EH5" s="858"/>
      <c r="EI5" s="858"/>
      <c r="EJ5" s="858"/>
      <c r="EK5" s="858"/>
      <c r="EL5" s="858"/>
      <c r="EM5" s="858"/>
      <c r="EN5" s="858"/>
      <c r="EO5" s="858"/>
      <c r="EP5" s="858"/>
      <c r="EQ5" s="858"/>
      <c r="ER5" s="858"/>
      <c r="ES5" s="858"/>
      <c r="ET5" s="858"/>
      <c r="EU5" s="858"/>
      <c r="EV5" s="858"/>
      <c r="EW5" s="858"/>
      <c r="EX5" s="858"/>
      <c r="EY5" s="858"/>
      <c r="EZ5" s="858"/>
      <c r="FA5" s="858"/>
      <c r="FB5" s="858"/>
      <c r="FC5" s="858"/>
      <c r="FD5" s="858"/>
      <c r="FE5" s="858"/>
      <c r="FF5" s="858"/>
      <c r="FG5" s="858"/>
      <c r="FH5" s="858"/>
      <c r="FI5" s="858"/>
      <c r="FJ5" s="858"/>
      <c r="FK5" s="858"/>
      <c r="FL5" s="858"/>
      <c r="FM5" s="858"/>
      <c r="FN5" s="858"/>
      <c r="FO5" s="858"/>
      <c r="FP5" s="858"/>
      <c r="FQ5" s="858"/>
      <c r="FR5" s="858"/>
      <c r="FS5" s="858"/>
      <c r="FT5" s="858"/>
      <c r="FU5" s="858"/>
      <c r="FV5" s="858"/>
      <c r="FW5" s="858"/>
      <c r="FX5" s="858"/>
      <c r="FY5" s="858"/>
      <c r="FZ5" s="858"/>
      <c r="GA5" s="858"/>
      <c r="GB5" s="858"/>
      <c r="GC5" s="858"/>
      <c r="GD5" s="858"/>
      <c r="GE5" s="858"/>
      <c r="GF5" s="858"/>
      <c r="GG5" s="858"/>
      <c r="GH5" s="858"/>
      <c r="GI5" s="858"/>
      <c r="GJ5" s="858"/>
      <c r="GK5" s="858"/>
      <c r="GL5" s="858"/>
      <c r="GM5" s="858"/>
      <c r="GN5" s="858"/>
      <c r="GO5" s="858"/>
      <c r="GP5" s="858"/>
      <c r="GQ5" s="858"/>
      <c r="GR5" s="858"/>
      <c r="GS5" s="858"/>
      <c r="GT5" s="858"/>
      <c r="GU5" s="858"/>
      <c r="GV5" s="858"/>
      <c r="GW5" s="858"/>
      <c r="GX5" s="858"/>
      <c r="GY5" s="858"/>
      <c r="GZ5" s="858"/>
      <c r="HA5" s="858"/>
      <c r="HB5" s="858"/>
      <c r="HC5" s="858"/>
      <c r="HD5" s="858"/>
      <c r="HE5" s="858"/>
      <c r="HF5" s="858"/>
      <c r="HG5" s="858"/>
      <c r="HH5" s="858"/>
      <c r="HI5" s="858"/>
      <c r="HJ5" s="858"/>
      <c r="HK5" s="858"/>
      <c r="HL5" s="858"/>
      <c r="HM5" s="858"/>
      <c r="HN5" s="858"/>
      <c r="HO5" s="858"/>
      <c r="HP5" s="858"/>
      <c r="HQ5" s="858"/>
      <c r="HR5" s="858"/>
      <c r="HS5" s="858"/>
      <c r="HT5" s="858"/>
      <c r="HU5" s="858"/>
      <c r="HV5" s="858"/>
      <c r="HW5" s="858"/>
      <c r="HX5" s="858"/>
      <c r="HY5" s="858"/>
      <c r="HZ5" s="858"/>
      <c r="IA5" s="858"/>
      <c r="IB5" s="858"/>
      <c r="IC5" s="858"/>
      <c r="ID5" s="858"/>
      <c r="IE5" s="858"/>
      <c r="IF5" s="858"/>
      <c r="IG5" s="858"/>
      <c r="IH5" s="858"/>
      <c r="II5" s="858"/>
      <c r="IJ5" s="858"/>
      <c r="IK5" s="858"/>
      <c r="IL5" s="858"/>
      <c r="IM5" s="858"/>
      <c r="IN5" s="858"/>
      <c r="IO5" s="858"/>
      <c r="IP5" s="858"/>
      <c r="IQ5" s="858"/>
      <c r="IR5" s="858"/>
      <c r="IS5" s="858"/>
      <c r="IT5" s="858"/>
      <c r="IU5" s="858"/>
      <c r="IV5" s="858"/>
    </row>
    <row r="6" spans="1:256" ht="11.25">
      <c r="A6" s="858" t="s">
        <v>155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/>
      <c r="AR6" s="858"/>
      <c r="AS6" s="858"/>
      <c r="AT6" s="858"/>
      <c r="AU6" s="858"/>
      <c r="AV6" s="858"/>
      <c r="AW6" s="858"/>
      <c r="AX6" s="858"/>
      <c r="AY6" s="858"/>
      <c r="AZ6" s="858"/>
      <c r="BA6" s="858"/>
      <c r="BB6" s="858"/>
      <c r="BC6" s="858"/>
      <c r="BD6" s="858"/>
      <c r="BE6" s="858"/>
      <c r="BF6" s="858"/>
      <c r="BG6" s="858"/>
      <c r="BH6" s="858"/>
      <c r="BI6" s="858"/>
      <c r="BJ6" s="858"/>
      <c r="BK6" s="858"/>
      <c r="BL6" s="858"/>
      <c r="BM6" s="858"/>
      <c r="BN6" s="858"/>
      <c r="BO6" s="858"/>
      <c r="BP6" s="858"/>
      <c r="BQ6" s="858"/>
      <c r="BR6" s="858"/>
      <c r="BS6" s="858"/>
      <c r="BT6" s="858"/>
      <c r="BU6" s="858"/>
      <c r="BV6" s="858"/>
      <c r="BW6" s="858"/>
      <c r="BX6" s="858"/>
      <c r="BY6" s="858"/>
      <c r="BZ6" s="858"/>
      <c r="CA6" s="858"/>
      <c r="CB6" s="858"/>
      <c r="CC6" s="858"/>
      <c r="CD6" s="858"/>
      <c r="CE6" s="858"/>
      <c r="CF6" s="858"/>
      <c r="CG6" s="858"/>
      <c r="CH6" s="858"/>
      <c r="CI6" s="858"/>
      <c r="CJ6" s="858"/>
      <c r="CK6" s="858"/>
      <c r="CL6" s="858"/>
      <c r="CM6" s="858"/>
      <c r="CN6" s="858"/>
      <c r="CO6" s="858"/>
      <c r="CP6" s="858"/>
      <c r="CQ6" s="858"/>
      <c r="CR6" s="858"/>
      <c r="CS6" s="858"/>
      <c r="CT6" s="858"/>
      <c r="CU6" s="858"/>
      <c r="CV6" s="858"/>
      <c r="CW6" s="858"/>
      <c r="CX6" s="858"/>
      <c r="CY6" s="858"/>
      <c r="CZ6" s="858"/>
      <c r="DA6" s="858"/>
      <c r="DB6" s="858"/>
      <c r="DC6" s="858"/>
      <c r="DD6" s="858"/>
      <c r="DE6" s="858"/>
      <c r="DF6" s="858"/>
      <c r="DG6" s="858"/>
      <c r="DH6" s="858"/>
      <c r="DI6" s="858"/>
      <c r="DJ6" s="858"/>
      <c r="DK6" s="858"/>
      <c r="DL6" s="858"/>
      <c r="DM6" s="858"/>
      <c r="DN6" s="858"/>
      <c r="DO6" s="858"/>
      <c r="DP6" s="858"/>
      <c r="DQ6" s="858"/>
      <c r="DR6" s="858"/>
      <c r="DS6" s="858"/>
      <c r="DT6" s="858"/>
      <c r="DU6" s="858"/>
      <c r="DV6" s="858"/>
      <c r="DW6" s="858"/>
      <c r="DX6" s="858"/>
      <c r="DY6" s="858"/>
      <c r="DZ6" s="858"/>
      <c r="EA6" s="858"/>
      <c r="EB6" s="858"/>
      <c r="EC6" s="858"/>
      <c r="ED6" s="858"/>
      <c r="EE6" s="858"/>
      <c r="EF6" s="858"/>
      <c r="EG6" s="858"/>
      <c r="EH6" s="858"/>
      <c r="EI6" s="858"/>
      <c r="EJ6" s="858"/>
      <c r="EK6" s="858"/>
      <c r="EL6" s="858"/>
      <c r="EM6" s="858"/>
      <c r="EN6" s="858"/>
      <c r="EO6" s="858"/>
      <c r="EP6" s="858"/>
      <c r="EQ6" s="858"/>
      <c r="ER6" s="858"/>
      <c r="ES6" s="858"/>
      <c r="ET6" s="858"/>
      <c r="EU6" s="858"/>
      <c r="EV6" s="858"/>
      <c r="EW6" s="858"/>
      <c r="EX6" s="858"/>
      <c r="EY6" s="858"/>
      <c r="EZ6" s="858"/>
      <c r="FA6" s="858"/>
      <c r="FB6" s="858"/>
      <c r="FC6" s="858"/>
      <c r="FD6" s="858"/>
      <c r="FE6" s="858"/>
      <c r="FF6" s="858"/>
      <c r="FG6" s="858"/>
      <c r="FH6" s="858"/>
      <c r="FI6" s="858"/>
      <c r="FJ6" s="858"/>
      <c r="FK6" s="858"/>
      <c r="FL6" s="858"/>
      <c r="FM6" s="858"/>
      <c r="FN6" s="858"/>
      <c r="FO6" s="858"/>
      <c r="FP6" s="858"/>
      <c r="FQ6" s="858"/>
      <c r="FR6" s="858"/>
      <c r="FS6" s="858"/>
      <c r="FT6" s="858"/>
      <c r="FU6" s="858"/>
      <c r="FV6" s="858"/>
      <c r="FW6" s="858"/>
      <c r="FX6" s="858"/>
      <c r="FY6" s="858"/>
      <c r="FZ6" s="858"/>
      <c r="GA6" s="858"/>
      <c r="GB6" s="858"/>
      <c r="GC6" s="858"/>
      <c r="GD6" s="858"/>
      <c r="GE6" s="858"/>
      <c r="GF6" s="858"/>
      <c r="GG6" s="858"/>
      <c r="GH6" s="858"/>
      <c r="GI6" s="858"/>
      <c r="GJ6" s="858"/>
      <c r="GK6" s="858"/>
      <c r="GL6" s="858"/>
      <c r="GM6" s="858"/>
      <c r="GN6" s="858"/>
      <c r="GO6" s="858"/>
      <c r="GP6" s="858"/>
      <c r="GQ6" s="858"/>
      <c r="GR6" s="858"/>
      <c r="GS6" s="858"/>
      <c r="GT6" s="858"/>
      <c r="GU6" s="858"/>
      <c r="GV6" s="858"/>
      <c r="GW6" s="858"/>
      <c r="GX6" s="858"/>
      <c r="GY6" s="858"/>
      <c r="GZ6" s="858"/>
      <c r="HA6" s="858"/>
      <c r="HB6" s="858"/>
      <c r="HC6" s="858"/>
      <c r="HD6" s="858"/>
      <c r="HE6" s="858"/>
      <c r="HF6" s="858"/>
      <c r="HG6" s="858"/>
      <c r="HH6" s="858"/>
      <c r="HI6" s="858"/>
      <c r="HJ6" s="858"/>
      <c r="HK6" s="858"/>
      <c r="HL6" s="858"/>
      <c r="HM6" s="858"/>
      <c r="HN6" s="858"/>
      <c r="HO6" s="858"/>
      <c r="HP6" s="858"/>
      <c r="HQ6" s="858"/>
      <c r="HR6" s="858"/>
      <c r="HS6" s="858"/>
      <c r="HT6" s="858"/>
      <c r="HU6" s="858"/>
      <c r="HV6" s="858"/>
      <c r="HW6" s="858"/>
      <c r="HX6" s="858"/>
      <c r="HY6" s="858"/>
      <c r="HZ6" s="858"/>
      <c r="IA6" s="858"/>
      <c r="IB6" s="858"/>
      <c r="IC6" s="858"/>
      <c r="ID6" s="858"/>
      <c r="IE6" s="858"/>
      <c r="IF6" s="858"/>
      <c r="IG6" s="858"/>
      <c r="IH6" s="858"/>
      <c r="II6" s="858"/>
      <c r="IJ6" s="858"/>
      <c r="IK6" s="858"/>
      <c r="IL6" s="858"/>
      <c r="IM6" s="858"/>
      <c r="IN6" s="858"/>
      <c r="IO6" s="858"/>
      <c r="IP6" s="858"/>
      <c r="IQ6" s="858"/>
      <c r="IR6" s="858"/>
      <c r="IS6" s="858"/>
      <c r="IT6" s="858"/>
      <c r="IU6" s="858"/>
      <c r="IV6" s="858"/>
    </row>
    <row r="7" spans="1:256" ht="11.25">
      <c r="A7" s="867" t="s">
        <v>189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8"/>
      <c r="AT7" s="858"/>
      <c r="AU7" s="858"/>
      <c r="AV7" s="858"/>
      <c r="AW7" s="858"/>
      <c r="AX7" s="858"/>
      <c r="AY7" s="858"/>
      <c r="AZ7" s="858"/>
      <c r="BA7" s="858"/>
      <c r="BB7" s="858"/>
      <c r="BC7" s="858"/>
      <c r="BD7" s="858"/>
      <c r="BE7" s="858"/>
      <c r="BF7" s="858"/>
      <c r="BG7" s="858"/>
      <c r="BH7" s="858"/>
      <c r="BI7" s="858"/>
      <c r="BJ7" s="858"/>
      <c r="BK7" s="858"/>
      <c r="BL7" s="858"/>
      <c r="BM7" s="858"/>
      <c r="BN7" s="858"/>
      <c r="BO7" s="858"/>
      <c r="BP7" s="858"/>
      <c r="BQ7" s="858"/>
      <c r="BR7" s="858"/>
      <c r="BS7" s="858"/>
      <c r="BT7" s="858"/>
      <c r="BU7" s="858"/>
      <c r="BV7" s="858"/>
      <c r="BW7" s="858"/>
      <c r="BX7" s="858"/>
      <c r="BY7" s="858"/>
      <c r="BZ7" s="858"/>
      <c r="CA7" s="858"/>
      <c r="CB7" s="858"/>
      <c r="CC7" s="858"/>
      <c r="CD7" s="858"/>
      <c r="CE7" s="858"/>
      <c r="CF7" s="858"/>
      <c r="CG7" s="858"/>
      <c r="CH7" s="858"/>
      <c r="CI7" s="858"/>
      <c r="CJ7" s="858"/>
      <c r="CK7" s="858"/>
      <c r="CL7" s="858"/>
      <c r="CM7" s="858"/>
      <c r="CN7" s="858"/>
      <c r="CO7" s="858"/>
      <c r="CP7" s="858"/>
      <c r="CQ7" s="858"/>
      <c r="CR7" s="858"/>
      <c r="CS7" s="858"/>
      <c r="CT7" s="858"/>
      <c r="CU7" s="858"/>
      <c r="CV7" s="858"/>
      <c r="CW7" s="858"/>
      <c r="CX7" s="858"/>
      <c r="CY7" s="858"/>
      <c r="CZ7" s="858"/>
      <c r="DA7" s="858"/>
      <c r="DB7" s="858"/>
      <c r="DC7" s="858"/>
      <c r="DD7" s="858"/>
      <c r="DE7" s="858"/>
      <c r="DF7" s="858"/>
      <c r="DG7" s="858"/>
      <c r="DH7" s="858"/>
      <c r="DI7" s="858"/>
      <c r="DJ7" s="858"/>
      <c r="DK7" s="858"/>
      <c r="DL7" s="858"/>
      <c r="DM7" s="858"/>
      <c r="DN7" s="858"/>
      <c r="DO7" s="858"/>
      <c r="DP7" s="858"/>
      <c r="DQ7" s="858"/>
      <c r="DR7" s="858"/>
      <c r="DS7" s="858"/>
      <c r="DT7" s="858"/>
      <c r="DU7" s="858"/>
      <c r="DV7" s="858"/>
      <c r="DW7" s="858"/>
      <c r="DX7" s="858"/>
      <c r="DY7" s="858"/>
      <c r="DZ7" s="858"/>
      <c r="EA7" s="858"/>
      <c r="EB7" s="858"/>
      <c r="EC7" s="858"/>
      <c r="ED7" s="858"/>
      <c r="EE7" s="858"/>
      <c r="EF7" s="858"/>
      <c r="EG7" s="858"/>
      <c r="EH7" s="858"/>
      <c r="EI7" s="858"/>
      <c r="EJ7" s="858"/>
      <c r="EK7" s="858"/>
      <c r="EL7" s="858"/>
      <c r="EM7" s="858"/>
      <c r="EN7" s="858"/>
      <c r="EO7" s="858"/>
      <c r="EP7" s="858"/>
      <c r="EQ7" s="858"/>
      <c r="ER7" s="858"/>
      <c r="ES7" s="858"/>
      <c r="ET7" s="858"/>
      <c r="EU7" s="858"/>
      <c r="EV7" s="858"/>
      <c r="EW7" s="858"/>
      <c r="EX7" s="858"/>
      <c r="EY7" s="858"/>
      <c r="EZ7" s="858"/>
      <c r="FA7" s="858"/>
      <c r="FB7" s="858"/>
      <c r="FC7" s="858"/>
      <c r="FD7" s="858"/>
      <c r="FE7" s="858"/>
      <c r="FF7" s="858"/>
      <c r="FG7" s="858"/>
      <c r="FH7" s="858"/>
      <c r="FI7" s="858"/>
      <c r="FJ7" s="858"/>
      <c r="FK7" s="858"/>
      <c r="FL7" s="858"/>
      <c r="FM7" s="858"/>
      <c r="FN7" s="858"/>
      <c r="FO7" s="858"/>
      <c r="FP7" s="858"/>
      <c r="FQ7" s="858"/>
      <c r="FR7" s="858"/>
      <c r="FS7" s="858"/>
      <c r="FT7" s="858"/>
      <c r="FU7" s="858"/>
      <c r="FV7" s="858"/>
      <c r="FW7" s="858"/>
      <c r="FX7" s="858"/>
      <c r="FY7" s="858"/>
      <c r="FZ7" s="858"/>
      <c r="GA7" s="858"/>
      <c r="GB7" s="858"/>
      <c r="GC7" s="858"/>
      <c r="GD7" s="858"/>
      <c r="GE7" s="858"/>
      <c r="GF7" s="858"/>
      <c r="GG7" s="858"/>
      <c r="GH7" s="858"/>
      <c r="GI7" s="858"/>
      <c r="GJ7" s="858"/>
      <c r="GK7" s="858"/>
      <c r="GL7" s="858"/>
      <c r="GM7" s="858"/>
      <c r="GN7" s="858"/>
      <c r="GO7" s="858"/>
      <c r="GP7" s="858"/>
      <c r="GQ7" s="858"/>
      <c r="GR7" s="858"/>
      <c r="GS7" s="858"/>
      <c r="GT7" s="858"/>
      <c r="GU7" s="858"/>
      <c r="GV7" s="858"/>
      <c r="GW7" s="858"/>
      <c r="GX7" s="858"/>
      <c r="GY7" s="858"/>
      <c r="GZ7" s="858"/>
      <c r="HA7" s="858"/>
      <c r="HB7" s="858"/>
      <c r="HC7" s="858"/>
      <c r="HD7" s="858"/>
      <c r="HE7" s="858"/>
      <c r="HF7" s="858"/>
      <c r="HG7" s="858"/>
      <c r="HH7" s="858"/>
      <c r="HI7" s="858"/>
      <c r="HJ7" s="858"/>
      <c r="HK7" s="858"/>
      <c r="HL7" s="858"/>
      <c r="HM7" s="858"/>
      <c r="HN7" s="858"/>
      <c r="HO7" s="858"/>
      <c r="HP7" s="858"/>
      <c r="HQ7" s="858"/>
      <c r="HR7" s="858"/>
      <c r="HS7" s="858"/>
      <c r="HT7" s="858"/>
      <c r="HU7" s="858"/>
      <c r="HV7" s="858"/>
      <c r="HW7" s="858"/>
      <c r="HX7" s="858"/>
      <c r="HY7" s="858"/>
      <c r="HZ7" s="858"/>
      <c r="IA7" s="858"/>
      <c r="IB7" s="858"/>
      <c r="IC7" s="858"/>
      <c r="ID7" s="858"/>
      <c r="IE7" s="858"/>
      <c r="IF7" s="858"/>
      <c r="IG7" s="858"/>
      <c r="IH7" s="858"/>
      <c r="II7" s="858"/>
      <c r="IJ7" s="858"/>
      <c r="IK7" s="858"/>
      <c r="IL7" s="858"/>
      <c r="IM7" s="858"/>
      <c r="IN7" s="858"/>
      <c r="IO7" s="858"/>
      <c r="IP7" s="858"/>
      <c r="IQ7" s="858"/>
      <c r="IR7" s="858"/>
      <c r="IS7" s="858"/>
      <c r="IT7" s="858"/>
      <c r="IU7" s="858"/>
      <c r="IV7" s="858"/>
    </row>
    <row r="8" spans="1:256" ht="11.25">
      <c r="A8" s="863" t="s">
        <v>156</v>
      </c>
      <c r="B8" s="864"/>
      <c r="C8" s="492"/>
      <c r="D8" s="865"/>
      <c r="E8" s="866"/>
      <c r="F8" s="860"/>
      <c r="G8" s="860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58"/>
      <c r="AR8" s="858"/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8"/>
      <c r="BW8" s="858"/>
      <c r="BX8" s="858"/>
      <c r="BY8" s="858"/>
      <c r="BZ8" s="858"/>
      <c r="CA8" s="858"/>
      <c r="CB8" s="858"/>
      <c r="CC8" s="858"/>
      <c r="CD8" s="858"/>
      <c r="CE8" s="858"/>
      <c r="CF8" s="858"/>
      <c r="CG8" s="858"/>
      <c r="CH8" s="858"/>
      <c r="CI8" s="858"/>
      <c r="CJ8" s="858"/>
      <c r="CK8" s="858"/>
      <c r="CL8" s="858"/>
      <c r="CM8" s="858"/>
      <c r="CN8" s="858"/>
      <c r="CO8" s="858"/>
      <c r="CP8" s="858"/>
      <c r="CQ8" s="858"/>
      <c r="CR8" s="858"/>
      <c r="CS8" s="858"/>
      <c r="CT8" s="858"/>
      <c r="CU8" s="858"/>
      <c r="CV8" s="858"/>
      <c r="CW8" s="858"/>
      <c r="CX8" s="858"/>
      <c r="CY8" s="858"/>
      <c r="CZ8" s="858"/>
      <c r="DA8" s="858"/>
      <c r="DB8" s="858"/>
      <c r="DC8" s="858"/>
      <c r="DD8" s="858"/>
      <c r="DE8" s="858"/>
      <c r="DF8" s="858"/>
      <c r="DG8" s="858"/>
      <c r="DH8" s="858"/>
      <c r="DI8" s="858"/>
      <c r="DJ8" s="858"/>
      <c r="DK8" s="858"/>
      <c r="DL8" s="858"/>
      <c r="DM8" s="858"/>
      <c r="DN8" s="858"/>
      <c r="DO8" s="858"/>
      <c r="DP8" s="858"/>
      <c r="DQ8" s="858"/>
      <c r="DR8" s="858"/>
      <c r="DS8" s="858"/>
      <c r="DT8" s="858"/>
      <c r="DU8" s="858"/>
      <c r="DV8" s="858"/>
      <c r="DW8" s="858"/>
      <c r="DX8" s="858"/>
      <c r="DY8" s="858"/>
      <c r="DZ8" s="858"/>
      <c r="EA8" s="858"/>
      <c r="EB8" s="858"/>
      <c r="EC8" s="858"/>
      <c r="ED8" s="858"/>
      <c r="EE8" s="858"/>
      <c r="EF8" s="858"/>
      <c r="EG8" s="858"/>
      <c r="EH8" s="858"/>
      <c r="EI8" s="858"/>
      <c r="EJ8" s="858"/>
      <c r="EK8" s="858"/>
      <c r="EL8" s="858"/>
      <c r="EM8" s="858"/>
      <c r="EN8" s="858"/>
      <c r="EO8" s="858"/>
      <c r="EP8" s="858"/>
      <c r="EQ8" s="858"/>
      <c r="ER8" s="858"/>
      <c r="ES8" s="858"/>
      <c r="ET8" s="858"/>
      <c r="EU8" s="858"/>
      <c r="EV8" s="858"/>
      <c r="EW8" s="858"/>
      <c r="EX8" s="858"/>
      <c r="EY8" s="858"/>
      <c r="EZ8" s="858"/>
      <c r="FA8" s="858"/>
      <c r="FB8" s="858"/>
      <c r="FC8" s="858"/>
      <c r="FD8" s="858"/>
      <c r="FE8" s="858"/>
      <c r="FF8" s="858"/>
      <c r="FG8" s="858"/>
      <c r="FH8" s="858"/>
      <c r="FI8" s="858"/>
      <c r="FJ8" s="858"/>
      <c r="FK8" s="858"/>
      <c r="FL8" s="858"/>
      <c r="FM8" s="858"/>
      <c r="FN8" s="858"/>
      <c r="FO8" s="858"/>
      <c r="FP8" s="858"/>
      <c r="FQ8" s="858"/>
      <c r="FR8" s="858"/>
      <c r="FS8" s="858"/>
      <c r="FT8" s="858"/>
      <c r="FU8" s="858"/>
      <c r="FV8" s="858"/>
      <c r="FW8" s="858"/>
      <c r="FX8" s="858"/>
      <c r="FY8" s="858"/>
      <c r="FZ8" s="858"/>
      <c r="GA8" s="858"/>
      <c r="GB8" s="858"/>
      <c r="GC8" s="858"/>
      <c r="GD8" s="858"/>
      <c r="GE8" s="858"/>
      <c r="GF8" s="858"/>
      <c r="GG8" s="858"/>
      <c r="GH8" s="858"/>
      <c r="GI8" s="858"/>
      <c r="GJ8" s="858"/>
      <c r="GK8" s="858"/>
      <c r="GL8" s="858"/>
      <c r="GM8" s="858"/>
      <c r="GN8" s="858"/>
      <c r="GO8" s="858"/>
      <c r="GP8" s="858"/>
      <c r="GQ8" s="858"/>
      <c r="GR8" s="858"/>
      <c r="GS8" s="858"/>
      <c r="GT8" s="858"/>
      <c r="GU8" s="858"/>
      <c r="GV8" s="858"/>
      <c r="GW8" s="858"/>
      <c r="GX8" s="858"/>
      <c r="GY8" s="858"/>
      <c r="GZ8" s="858"/>
      <c r="HA8" s="858"/>
      <c r="HB8" s="858"/>
      <c r="HC8" s="858"/>
      <c r="HD8" s="858"/>
      <c r="HE8" s="858"/>
      <c r="HF8" s="858"/>
      <c r="HG8" s="858"/>
      <c r="HH8" s="858"/>
      <c r="HI8" s="858"/>
      <c r="HJ8" s="858"/>
      <c r="HK8" s="858"/>
      <c r="HL8" s="858"/>
      <c r="HM8" s="858"/>
      <c r="HN8" s="858"/>
      <c r="HO8" s="858"/>
      <c r="HP8" s="858"/>
      <c r="HQ8" s="858"/>
      <c r="HR8" s="858"/>
      <c r="HS8" s="858"/>
      <c r="HT8" s="858"/>
      <c r="HU8" s="858"/>
      <c r="HV8" s="858"/>
      <c r="HW8" s="858"/>
      <c r="HX8" s="858"/>
      <c r="HY8" s="858"/>
      <c r="HZ8" s="858"/>
      <c r="IA8" s="858"/>
      <c r="IB8" s="858"/>
      <c r="IC8" s="858"/>
      <c r="ID8" s="858"/>
      <c r="IE8" s="858"/>
      <c r="IF8" s="858"/>
      <c r="IG8" s="858"/>
      <c r="IH8" s="858"/>
      <c r="II8" s="858"/>
      <c r="IJ8" s="858"/>
      <c r="IK8" s="858"/>
      <c r="IL8" s="858"/>
      <c r="IM8" s="858"/>
      <c r="IN8" s="858"/>
      <c r="IO8" s="858"/>
      <c r="IP8" s="858"/>
      <c r="IQ8" s="858"/>
      <c r="IR8" s="858"/>
      <c r="IS8" s="858"/>
      <c r="IT8" s="858"/>
      <c r="IU8" s="858"/>
      <c r="IV8" s="858"/>
    </row>
    <row r="9" spans="1:256" ht="11.25">
      <c r="A9" s="863" t="s">
        <v>157</v>
      </c>
      <c r="B9" s="864"/>
      <c r="C9" s="492"/>
      <c r="D9" s="865"/>
      <c r="E9" s="866"/>
      <c r="F9" s="860"/>
      <c r="G9" s="860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8"/>
      <c r="BO9" s="858"/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8"/>
      <c r="CK9" s="858"/>
      <c r="CL9" s="858"/>
      <c r="CM9" s="858"/>
      <c r="CN9" s="858"/>
      <c r="CO9" s="858"/>
      <c r="CP9" s="858"/>
      <c r="CQ9" s="858"/>
      <c r="CR9" s="858"/>
      <c r="CS9" s="858"/>
      <c r="CT9" s="858"/>
      <c r="CU9" s="858"/>
      <c r="CV9" s="858"/>
      <c r="CW9" s="858"/>
      <c r="CX9" s="858"/>
      <c r="CY9" s="858"/>
      <c r="CZ9" s="858"/>
      <c r="DA9" s="858"/>
      <c r="DB9" s="858"/>
      <c r="DC9" s="858"/>
      <c r="DD9" s="858"/>
      <c r="DE9" s="858"/>
      <c r="DF9" s="858"/>
      <c r="DG9" s="858"/>
      <c r="DH9" s="858"/>
      <c r="DI9" s="858"/>
      <c r="DJ9" s="858"/>
      <c r="DK9" s="858"/>
      <c r="DL9" s="858"/>
      <c r="DM9" s="858"/>
      <c r="DN9" s="858"/>
      <c r="DO9" s="858"/>
      <c r="DP9" s="858"/>
      <c r="DQ9" s="858"/>
      <c r="DR9" s="858"/>
      <c r="DS9" s="858"/>
      <c r="DT9" s="858"/>
      <c r="DU9" s="858"/>
      <c r="DV9" s="858"/>
      <c r="DW9" s="858"/>
      <c r="DX9" s="858"/>
      <c r="DY9" s="858"/>
      <c r="DZ9" s="858"/>
      <c r="EA9" s="858"/>
      <c r="EB9" s="858"/>
      <c r="EC9" s="858"/>
      <c r="ED9" s="858"/>
      <c r="EE9" s="858"/>
      <c r="EF9" s="858"/>
      <c r="EG9" s="858"/>
      <c r="EH9" s="858"/>
      <c r="EI9" s="858"/>
      <c r="EJ9" s="858"/>
      <c r="EK9" s="858"/>
      <c r="EL9" s="858"/>
      <c r="EM9" s="858"/>
      <c r="EN9" s="858"/>
      <c r="EO9" s="858"/>
      <c r="EP9" s="858"/>
      <c r="EQ9" s="858"/>
      <c r="ER9" s="858"/>
      <c r="ES9" s="858"/>
      <c r="ET9" s="858"/>
      <c r="EU9" s="858"/>
      <c r="EV9" s="858"/>
      <c r="EW9" s="858"/>
      <c r="EX9" s="858"/>
      <c r="EY9" s="858"/>
      <c r="EZ9" s="858"/>
      <c r="FA9" s="858"/>
      <c r="FB9" s="858"/>
      <c r="FC9" s="858"/>
      <c r="FD9" s="858"/>
      <c r="FE9" s="858"/>
      <c r="FF9" s="858"/>
      <c r="FG9" s="858"/>
      <c r="FH9" s="858"/>
      <c r="FI9" s="858"/>
      <c r="FJ9" s="858"/>
      <c r="FK9" s="858"/>
      <c r="FL9" s="858"/>
      <c r="FM9" s="858"/>
      <c r="FN9" s="858"/>
      <c r="FO9" s="858"/>
      <c r="FP9" s="858"/>
      <c r="FQ9" s="858"/>
      <c r="FR9" s="858"/>
      <c r="FS9" s="858"/>
      <c r="FT9" s="858"/>
      <c r="FU9" s="858"/>
      <c r="FV9" s="858"/>
      <c r="FW9" s="858"/>
      <c r="FX9" s="858"/>
      <c r="FY9" s="858"/>
      <c r="FZ9" s="858"/>
      <c r="GA9" s="858"/>
      <c r="GB9" s="858"/>
      <c r="GC9" s="858"/>
      <c r="GD9" s="858"/>
      <c r="GE9" s="858"/>
      <c r="GF9" s="858"/>
      <c r="GG9" s="858"/>
      <c r="GH9" s="858"/>
      <c r="GI9" s="858"/>
      <c r="GJ9" s="858"/>
      <c r="GK9" s="858"/>
      <c r="GL9" s="858"/>
      <c r="GM9" s="858"/>
      <c r="GN9" s="858"/>
      <c r="GO9" s="858"/>
      <c r="GP9" s="858"/>
      <c r="GQ9" s="858"/>
      <c r="GR9" s="858"/>
      <c r="GS9" s="858"/>
      <c r="GT9" s="858"/>
      <c r="GU9" s="858"/>
      <c r="GV9" s="858"/>
      <c r="GW9" s="858"/>
      <c r="GX9" s="858"/>
      <c r="GY9" s="858"/>
      <c r="GZ9" s="858"/>
      <c r="HA9" s="858"/>
      <c r="HB9" s="858"/>
      <c r="HC9" s="858"/>
      <c r="HD9" s="858"/>
      <c r="HE9" s="858"/>
      <c r="HF9" s="858"/>
      <c r="HG9" s="858"/>
      <c r="HH9" s="858"/>
      <c r="HI9" s="858"/>
      <c r="HJ9" s="858"/>
      <c r="HK9" s="858"/>
      <c r="HL9" s="858"/>
      <c r="HM9" s="858"/>
      <c r="HN9" s="858"/>
      <c r="HO9" s="858"/>
      <c r="HP9" s="858"/>
      <c r="HQ9" s="858"/>
      <c r="HR9" s="858"/>
      <c r="HS9" s="858"/>
      <c r="HT9" s="858"/>
      <c r="HU9" s="858"/>
      <c r="HV9" s="858"/>
      <c r="HW9" s="858"/>
      <c r="HX9" s="858"/>
      <c r="HY9" s="858"/>
      <c r="HZ9" s="858"/>
      <c r="IA9" s="858"/>
      <c r="IB9" s="858"/>
      <c r="IC9" s="858"/>
      <c r="ID9" s="858"/>
      <c r="IE9" s="858"/>
      <c r="IF9" s="858"/>
      <c r="IG9" s="858"/>
      <c r="IH9" s="858"/>
      <c r="II9" s="858"/>
      <c r="IJ9" s="858"/>
      <c r="IK9" s="858"/>
      <c r="IL9" s="858"/>
      <c r="IM9" s="858"/>
      <c r="IN9" s="858"/>
      <c r="IO9" s="858"/>
      <c r="IP9" s="858"/>
      <c r="IQ9" s="858"/>
      <c r="IR9" s="858"/>
      <c r="IS9" s="858"/>
      <c r="IT9" s="858"/>
      <c r="IU9" s="858"/>
      <c r="IV9" s="858"/>
    </row>
    <row r="10" spans="1:256" ht="11.25">
      <c r="A10" s="867" t="s">
        <v>158</v>
      </c>
      <c r="B10" s="859"/>
      <c r="C10" s="491"/>
      <c r="D10" s="858"/>
      <c r="E10" s="860"/>
      <c r="F10" s="860"/>
      <c r="G10" s="860"/>
      <c r="H10" s="858"/>
      <c r="I10" s="858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8"/>
      <c r="AO10" s="858"/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  <c r="BC10" s="858"/>
      <c r="BD10" s="858"/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858"/>
      <c r="BS10" s="858"/>
      <c r="BT10" s="858"/>
      <c r="BU10" s="858"/>
      <c r="BV10" s="858"/>
      <c r="BW10" s="858"/>
      <c r="BX10" s="858"/>
      <c r="BY10" s="858"/>
      <c r="BZ10" s="858"/>
      <c r="CA10" s="858"/>
      <c r="CB10" s="858"/>
      <c r="CC10" s="858"/>
      <c r="CD10" s="858"/>
      <c r="CE10" s="858"/>
      <c r="CF10" s="858"/>
      <c r="CG10" s="858"/>
      <c r="CH10" s="858"/>
      <c r="CI10" s="858"/>
      <c r="CJ10" s="858"/>
      <c r="CK10" s="858"/>
      <c r="CL10" s="858"/>
      <c r="CM10" s="858"/>
      <c r="CN10" s="858"/>
      <c r="CO10" s="858"/>
      <c r="CP10" s="858"/>
      <c r="CQ10" s="858"/>
      <c r="CR10" s="858"/>
      <c r="CS10" s="858"/>
      <c r="CT10" s="858"/>
      <c r="CU10" s="858"/>
      <c r="CV10" s="858"/>
      <c r="CW10" s="858"/>
      <c r="CX10" s="858"/>
      <c r="CY10" s="858"/>
      <c r="CZ10" s="858"/>
      <c r="DA10" s="858"/>
      <c r="DB10" s="858"/>
      <c r="DC10" s="858"/>
      <c r="DD10" s="858"/>
      <c r="DE10" s="858"/>
      <c r="DF10" s="858"/>
      <c r="DG10" s="858"/>
      <c r="DH10" s="858"/>
      <c r="DI10" s="858"/>
      <c r="DJ10" s="858"/>
      <c r="DK10" s="858"/>
      <c r="DL10" s="858"/>
      <c r="DM10" s="858"/>
      <c r="DN10" s="858"/>
      <c r="DO10" s="858"/>
      <c r="DP10" s="858"/>
      <c r="DQ10" s="858"/>
      <c r="DR10" s="858"/>
      <c r="DS10" s="858"/>
      <c r="DT10" s="858"/>
      <c r="DU10" s="858"/>
      <c r="DV10" s="858"/>
      <c r="DW10" s="858"/>
      <c r="DX10" s="858"/>
      <c r="DY10" s="858"/>
      <c r="DZ10" s="858"/>
      <c r="EA10" s="858"/>
      <c r="EB10" s="858"/>
      <c r="EC10" s="858"/>
      <c r="ED10" s="858"/>
      <c r="EE10" s="858"/>
      <c r="EF10" s="858"/>
      <c r="EG10" s="858"/>
      <c r="EH10" s="858"/>
      <c r="EI10" s="858"/>
      <c r="EJ10" s="858"/>
      <c r="EK10" s="858"/>
      <c r="EL10" s="858"/>
      <c r="EM10" s="858"/>
      <c r="EN10" s="858"/>
      <c r="EO10" s="858"/>
      <c r="EP10" s="858"/>
      <c r="EQ10" s="858"/>
      <c r="ER10" s="858"/>
      <c r="ES10" s="858"/>
      <c r="ET10" s="858"/>
      <c r="EU10" s="858"/>
      <c r="EV10" s="858"/>
      <c r="EW10" s="858"/>
      <c r="EX10" s="858"/>
      <c r="EY10" s="858"/>
      <c r="EZ10" s="858"/>
      <c r="FA10" s="858"/>
      <c r="FB10" s="858"/>
      <c r="FC10" s="858"/>
      <c r="FD10" s="858"/>
      <c r="FE10" s="858"/>
      <c r="FF10" s="858"/>
      <c r="FG10" s="858"/>
      <c r="FH10" s="858"/>
      <c r="FI10" s="858"/>
      <c r="FJ10" s="858"/>
      <c r="FK10" s="858"/>
      <c r="FL10" s="858"/>
      <c r="FM10" s="858"/>
      <c r="FN10" s="858"/>
      <c r="FO10" s="858"/>
      <c r="FP10" s="858"/>
      <c r="FQ10" s="858"/>
      <c r="FR10" s="858"/>
      <c r="FS10" s="858"/>
      <c r="FT10" s="858"/>
      <c r="FU10" s="858"/>
      <c r="FV10" s="858"/>
      <c r="FW10" s="858"/>
      <c r="FX10" s="858"/>
      <c r="FY10" s="858"/>
      <c r="FZ10" s="858"/>
      <c r="GA10" s="858"/>
      <c r="GB10" s="858"/>
      <c r="GC10" s="858"/>
      <c r="GD10" s="858"/>
      <c r="GE10" s="858"/>
      <c r="GF10" s="858"/>
      <c r="GG10" s="858"/>
      <c r="GH10" s="858"/>
      <c r="GI10" s="858"/>
      <c r="GJ10" s="858"/>
      <c r="GK10" s="858"/>
      <c r="GL10" s="858"/>
      <c r="GM10" s="858"/>
      <c r="GN10" s="858"/>
      <c r="GO10" s="858"/>
      <c r="GP10" s="858"/>
      <c r="GQ10" s="858"/>
      <c r="GR10" s="858"/>
      <c r="GS10" s="858"/>
      <c r="GT10" s="858"/>
      <c r="GU10" s="858"/>
      <c r="GV10" s="858"/>
      <c r="GW10" s="858"/>
      <c r="GX10" s="858"/>
      <c r="GY10" s="858"/>
      <c r="GZ10" s="858"/>
      <c r="HA10" s="858"/>
      <c r="HB10" s="858"/>
      <c r="HC10" s="858"/>
      <c r="HD10" s="858"/>
      <c r="HE10" s="858"/>
      <c r="HF10" s="858"/>
      <c r="HG10" s="858"/>
      <c r="HH10" s="858"/>
      <c r="HI10" s="858"/>
      <c r="HJ10" s="858"/>
      <c r="HK10" s="858"/>
      <c r="HL10" s="858"/>
      <c r="HM10" s="858"/>
      <c r="HN10" s="858"/>
      <c r="HO10" s="858"/>
      <c r="HP10" s="858"/>
      <c r="HQ10" s="858"/>
      <c r="HR10" s="858"/>
      <c r="HS10" s="858"/>
      <c r="HT10" s="858"/>
      <c r="HU10" s="858"/>
      <c r="HV10" s="858"/>
      <c r="HW10" s="858"/>
      <c r="HX10" s="858"/>
      <c r="HY10" s="858"/>
      <c r="HZ10" s="858"/>
      <c r="IA10" s="858"/>
      <c r="IB10" s="858"/>
      <c r="IC10" s="858"/>
      <c r="ID10" s="858"/>
      <c r="IE10" s="858"/>
      <c r="IF10" s="858"/>
      <c r="IG10" s="858"/>
      <c r="IH10" s="858"/>
      <c r="II10" s="858"/>
      <c r="IJ10" s="858"/>
      <c r="IK10" s="858"/>
      <c r="IL10" s="858"/>
      <c r="IM10" s="858"/>
      <c r="IN10" s="858"/>
      <c r="IO10" s="858"/>
      <c r="IP10" s="858"/>
      <c r="IQ10" s="858"/>
      <c r="IR10" s="858"/>
      <c r="IS10" s="858"/>
      <c r="IT10" s="858"/>
      <c r="IU10" s="858"/>
      <c r="IV10" s="858"/>
    </row>
    <row r="11" spans="1:256" ht="11.25">
      <c r="A11" s="858" t="s">
        <v>159</v>
      </c>
      <c r="B11" s="859"/>
      <c r="C11" s="491"/>
      <c r="D11" s="858"/>
      <c r="E11" s="860"/>
      <c r="F11" s="860"/>
      <c r="G11" s="860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8"/>
      <c r="AZ11" s="858"/>
      <c r="BA11" s="858"/>
      <c r="BB11" s="858"/>
      <c r="BC11" s="858"/>
      <c r="BD11" s="858"/>
      <c r="BE11" s="858"/>
      <c r="BF11" s="858"/>
      <c r="BG11" s="858"/>
      <c r="BH11" s="858"/>
      <c r="BI11" s="858"/>
      <c r="BJ11" s="858"/>
      <c r="BK11" s="858"/>
      <c r="BL11" s="858"/>
      <c r="BM11" s="858"/>
      <c r="BN11" s="858"/>
      <c r="BO11" s="858"/>
      <c r="BP11" s="858"/>
      <c r="BQ11" s="858"/>
      <c r="BR11" s="858"/>
      <c r="BS11" s="858"/>
      <c r="BT11" s="858"/>
      <c r="BU11" s="858"/>
      <c r="BV11" s="858"/>
      <c r="BW11" s="858"/>
      <c r="BX11" s="858"/>
      <c r="BY11" s="858"/>
      <c r="BZ11" s="858"/>
      <c r="CA11" s="858"/>
      <c r="CB11" s="858"/>
      <c r="CC11" s="858"/>
      <c r="CD11" s="858"/>
      <c r="CE11" s="858"/>
      <c r="CF11" s="858"/>
      <c r="CG11" s="858"/>
      <c r="CH11" s="858"/>
      <c r="CI11" s="858"/>
      <c r="CJ11" s="858"/>
      <c r="CK11" s="858"/>
      <c r="CL11" s="858"/>
      <c r="CM11" s="858"/>
      <c r="CN11" s="858"/>
      <c r="CO11" s="858"/>
      <c r="CP11" s="858"/>
      <c r="CQ11" s="858"/>
      <c r="CR11" s="858"/>
      <c r="CS11" s="858"/>
      <c r="CT11" s="858"/>
      <c r="CU11" s="858"/>
      <c r="CV11" s="858"/>
      <c r="CW11" s="858"/>
      <c r="CX11" s="858"/>
      <c r="CY11" s="858"/>
      <c r="CZ11" s="858"/>
      <c r="DA11" s="858"/>
      <c r="DB11" s="858"/>
      <c r="DC11" s="858"/>
      <c r="DD11" s="858"/>
      <c r="DE11" s="858"/>
      <c r="DF11" s="858"/>
      <c r="DG11" s="858"/>
      <c r="DH11" s="858"/>
      <c r="DI11" s="858"/>
      <c r="DJ11" s="858"/>
      <c r="DK11" s="858"/>
      <c r="DL11" s="858"/>
      <c r="DM11" s="858"/>
      <c r="DN11" s="858"/>
      <c r="DO11" s="858"/>
      <c r="DP11" s="858"/>
      <c r="DQ11" s="858"/>
      <c r="DR11" s="858"/>
      <c r="DS11" s="858"/>
      <c r="DT11" s="858"/>
      <c r="DU11" s="858"/>
      <c r="DV11" s="858"/>
      <c r="DW11" s="858"/>
      <c r="DX11" s="858"/>
      <c r="DY11" s="858"/>
      <c r="DZ11" s="858"/>
      <c r="EA11" s="858"/>
      <c r="EB11" s="858"/>
      <c r="EC11" s="858"/>
      <c r="ED11" s="858"/>
      <c r="EE11" s="858"/>
      <c r="EF11" s="858"/>
      <c r="EG11" s="858"/>
      <c r="EH11" s="858"/>
      <c r="EI11" s="858"/>
      <c r="EJ11" s="858"/>
      <c r="EK11" s="858"/>
      <c r="EL11" s="858"/>
      <c r="EM11" s="858"/>
      <c r="EN11" s="858"/>
      <c r="EO11" s="858"/>
      <c r="EP11" s="858"/>
      <c r="EQ11" s="858"/>
      <c r="ER11" s="858"/>
      <c r="ES11" s="858"/>
      <c r="ET11" s="858"/>
      <c r="EU11" s="858"/>
      <c r="EV11" s="858"/>
      <c r="EW11" s="858"/>
      <c r="EX11" s="858"/>
      <c r="EY11" s="858"/>
      <c r="EZ11" s="858"/>
      <c r="FA11" s="858"/>
      <c r="FB11" s="858"/>
      <c r="FC11" s="858"/>
      <c r="FD11" s="858"/>
      <c r="FE11" s="858"/>
      <c r="FF11" s="858"/>
      <c r="FG11" s="858"/>
      <c r="FH11" s="858"/>
      <c r="FI11" s="858"/>
      <c r="FJ11" s="858"/>
      <c r="FK11" s="858"/>
      <c r="FL11" s="858"/>
      <c r="FM11" s="858"/>
      <c r="FN11" s="858"/>
      <c r="FO11" s="858"/>
      <c r="FP11" s="858"/>
      <c r="FQ11" s="858"/>
      <c r="FR11" s="858"/>
      <c r="FS11" s="858"/>
      <c r="FT11" s="858"/>
      <c r="FU11" s="858"/>
      <c r="FV11" s="858"/>
      <c r="FW11" s="858"/>
      <c r="FX11" s="858"/>
      <c r="FY11" s="858"/>
      <c r="FZ11" s="858"/>
      <c r="GA11" s="858"/>
      <c r="GB11" s="858"/>
      <c r="GC11" s="858"/>
      <c r="GD11" s="858"/>
      <c r="GE11" s="858"/>
      <c r="GF11" s="858"/>
      <c r="GG11" s="858"/>
      <c r="GH11" s="858"/>
      <c r="GI11" s="858"/>
      <c r="GJ11" s="858"/>
      <c r="GK11" s="858"/>
      <c r="GL11" s="858"/>
      <c r="GM11" s="858"/>
      <c r="GN11" s="858"/>
      <c r="GO11" s="858"/>
      <c r="GP11" s="858"/>
      <c r="GQ11" s="858"/>
      <c r="GR11" s="858"/>
      <c r="GS11" s="858"/>
      <c r="GT11" s="858"/>
      <c r="GU11" s="858"/>
      <c r="GV11" s="858"/>
      <c r="GW11" s="858"/>
      <c r="GX11" s="858"/>
      <c r="GY11" s="858"/>
      <c r="GZ11" s="858"/>
      <c r="HA11" s="858"/>
      <c r="HB11" s="858"/>
      <c r="HC11" s="858"/>
      <c r="HD11" s="858"/>
      <c r="HE11" s="858"/>
      <c r="HF11" s="858"/>
      <c r="HG11" s="858"/>
      <c r="HH11" s="858"/>
      <c r="HI11" s="858"/>
      <c r="HJ11" s="858"/>
      <c r="HK11" s="858"/>
      <c r="HL11" s="858"/>
      <c r="HM11" s="858"/>
      <c r="HN11" s="858"/>
      <c r="HO11" s="858"/>
      <c r="HP11" s="858"/>
      <c r="HQ11" s="858"/>
      <c r="HR11" s="858"/>
      <c r="HS11" s="858"/>
      <c r="HT11" s="858"/>
      <c r="HU11" s="858"/>
      <c r="HV11" s="858"/>
      <c r="HW11" s="858"/>
      <c r="HX11" s="858"/>
      <c r="HY11" s="858"/>
      <c r="HZ11" s="858"/>
      <c r="IA11" s="858"/>
      <c r="IB11" s="858"/>
      <c r="IC11" s="858"/>
      <c r="ID11" s="858"/>
      <c r="IE11" s="858"/>
      <c r="IF11" s="858"/>
      <c r="IG11" s="858"/>
      <c r="IH11" s="858"/>
      <c r="II11" s="858"/>
      <c r="IJ11" s="858"/>
      <c r="IK11" s="858"/>
      <c r="IL11" s="858"/>
      <c r="IM11" s="858"/>
      <c r="IN11" s="858"/>
      <c r="IO11" s="858"/>
      <c r="IP11" s="858"/>
      <c r="IQ11" s="858"/>
      <c r="IR11" s="858"/>
      <c r="IS11" s="858"/>
      <c r="IT11" s="858"/>
      <c r="IU11" s="858"/>
      <c r="IV11" s="858"/>
    </row>
    <row r="12" spans="1:256" ht="11.25">
      <c r="A12" s="858" t="s">
        <v>160</v>
      </c>
      <c r="B12" s="859"/>
      <c r="C12" s="491"/>
      <c r="D12" s="858"/>
      <c r="E12" s="860"/>
      <c r="F12" s="860"/>
      <c r="G12" s="860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858"/>
      <c r="AN12" s="858"/>
      <c r="AO12" s="858"/>
      <c r="AP12" s="858"/>
      <c r="AQ12" s="858"/>
      <c r="AR12" s="858"/>
      <c r="AS12" s="858"/>
      <c r="AT12" s="858"/>
      <c r="AU12" s="858"/>
      <c r="AV12" s="858"/>
      <c r="AW12" s="858"/>
      <c r="AX12" s="858"/>
      <c r="AY12" s="858"/>
      <c r="AZ12" s="858"/>
      <c r="BA12" s="858"/>
      <c r="BB12" s="858"/>
      <c r="BC12" s="858"/>
      <c r="BD12" s="858"/>
      <c r="BE12" s="858"/>
      <c r="BF12" s="858"/>
      <c r="BG12" s="858"/>
      <c r="BH12" s="858"/>
      <c r="BI12" s="858"/>
      <c r="BJ12" s="858"/>
      <c r="BK12" s="858"/>
      <c r="BL12" s="858"/>
      <c r="BM12" s="858"/>
      <c r="BN12" s="858"/>
      <c r="BO12" s="858"/>
      <c r="BP12" s="858"/>
      <c r="BQ12" s="858"/>
      <c r="BR12" s="858"/>
      <c r="BS12" s="858"/>
      <c r="BT12" s="858"/>
      <c r="BU12" s="858"/>
      <c r="BV12" s="858"/>
      <c r="BW12" s="858"/>
      <c r="BX12" s="858"/>
      <c r="BY12" s="858"/>
      <c r="BZ12" s="858"/>
      <c r="CA12" s="858"/>
      <c r="CB12" s="858"/>
      <c r="CC12" s="858"/>
      <c r="CD12" s="858"/>
      <c r="CE12" s="858"/>
      <c r="CF12" s="858"/>
      <c r="CG12" s="858"/>
      <c r="CH12" s="858"/>
      <c r="CI12" s="858"/>
      <c r="CJ12" s="858"/>
      <c r="CK12" s="858"/>
      <c r="CL12" s="858"/>
      <c r="CM12" s="858"/>
      <c r="CN12" s="858"/>
      <c r="CO12" s="858"/>
      <c r="CP12" s="858"/>
      <c r="CQ12" s="858"/>
      <c r="CR12" s="858"/>
      <c r="CS12" s="858"/>
      <c r="CT12" s="858"/>
      <c r="CU12" s="858"/>
      <c r="CV12" s="858"/>
      <c r="CW12" s="858"/>
      <c r="CX12" s="858"/>
      <c r="CY12" s="858"/>
      <c r="CZ12" s="858"/>
      <c r="DA12" s="858"/>
      <c r="DB12" s="858"/>
      <c r="DC12" s="858"/>
      <c r="DD12" s="858"/>
      <c r="DE12" s="858"/>
      <c r="DF12" s="858"/>
      <c r="DG12" s="858"/>
      <c r="DH12" s="858"/>
      <c r="DI12" s="858"/>
      <c r="DJ12" s="858"/>
      <c r="DK12" s="858"/>
      <c r="DL12" s="858"/>
      <c r="DM12" s="858"/>
      <c r="DN12" s="858"/>
      <c r="DO12" s="858"/>
      <c r="DP12" s="858"/>
      <c r="DQ12" s="858"/>
      <c r="DR12" s="858"/>
      <c r="DS12" s="858"/>
      <c r="DT12" s="858"/>
      <c r="DU12" s="858"/>
      <c r="DV12" s="858"/>
      <c r="DW12" s="858"/>
      <c r="DX12" s="858"/>
      <c r="DY12" s="858"/>
      <c r="DZ12" s="858"/>
      <c r="EA12" s="858"/>
      <c r="EB12" s="858"/>
      <c r="EC12" s="858"/>
      <c r="ED12" s="858"/>
      <c r="EE12" s="858"/>
      <c r="EF12" s="858"/>
      <c r="EG12" s="858"/>
      <c r="EH12" s="858"/>
      <c r="EI12" s="858"/>
      <c r="EJ12" s="858"/>
      <c r="EK12" s="858"/>
      <c r="EL12" s="858"/>
      <c r="EM12" s="858"/>
      <c r="EN12" s="858"/>
      <c r="EO12" s="858"/>
      <c r="EP12" s="858"/>
      <c r="EQ12" s="858"/>
      <c r="ER12" s="858"/>
      <c r="ES12" s="858"/>
      <c r="ET12" s="858"/>
      <c r="EU12" s="858"/>
      <c r="EV12" s="858"/>
      <c r="EW12" s="858"/>
      <c r="EX12" s="858"/>
      <c r="EY12" s="858"/>
      <c r="EZ12" s="858"/>
      <c r="FA12" s="858"/>
      <c r="FB12" s="858"/>
      <c r="FC12" s="858"/>
      <c r="FD12" s="858"/>
      <c r="FE12" s="858"/>
      <c r="FF12" s="858"/>
      <c r="FG12" s="858"/>
      <c r="FH12" s="858"/>
      <c r="FI12" s="858"/>
      <c r="FJ12" s="858"/>
      <c r="FK12" s="858"/>
      <c r="FL12" s="858"/>
      <c r="FM12" s="858"/>
      <c r="FN12" s="858"/>
      <c r="FO12" s="858"/>
      <c r="FP12" s="858"/>
      <c r="FQ12" s="858"/>
      <c r="FR12" s="858"/>
      <c r="FS12" s="858"/>
      <c r="FT12" s="858"/>
      <c r="FU12" s="858"/>
      <c r="FV12" s="858"/>
      <c r="FW12" s="858"/>
      <c r="FX12" s="858"/>
      <c r="FY12" s="858"/>
      <c r="FZ12" s="858"/>
      <c r="GA12" s="858"/>
      <c r="GB12" s="858"/>
      <c r="GC12" s="858"/>
      <c r="GD12" s="858"/>
      <c r="GE12" s="858"/>
      <c r="GF12" s="858"/>
      <c r="GG12" s="858"/>
      <c r="GH12" s="858"/>
      <c r="GI12" s="858"/>
      <c r="GJ12" s="858"/>
      <c r="GK12" s="858"/>
      <c r="GL12" s="858"/>
      <c r="GM12" s="858"/>
      <c r="GN12" s="858"/>
      <c r="GO12" s="858"/>
      <c r="GP12" s="858"/>
      <c r="GQ12" s="858"/>
      <c r="GR12" s="858"/>
      <c r="GS12" s="858"/>
      <c r="GT12" s="858"/>
      <c r="GU12" s="858"/>
      <c r="GV12" s="858"/>
      <c r="GW12" s="858"/>
      <c r="GX12" s="858"/>
      <c r="GY12" s="858"/>
      <c r="GZ12" s="858"/>
      <c r="HA12" s="858"/>
      <c r="HB12" s="858"/>
      <c r="HC12" s="858"/>
      <c r="HD12" s="858"/>
      <c r="HE12" s="858"/>
      <c r="HF12" s="858"/>
      <c r="HG12" s="858"/>
      <c r="HH12" s="858"/>
      <c r="HI12" s="858"/>
      <c r="HJ12" s="858"/>
      <c r="HK12" s="858"/>
      <c r="HL12" s="858"/>
      <c r="HM12" s="858"/>
      <c r="HN12" s="858"/>
      <c r="HO12" s="858"/>
      <c r="HP12" s="858"/>
      <c r="HQ12" s="858"/>
      <c r="HR12" s="858"/>
      <c r="HS12" s="858"/>
      <c r="HT12" s="858"/>
      <c r="HU12" s="858"/>
      <c r="HV12" s="858"/>
      <c r="HW12" s="858"/>
      <c r="HX12" s="858"/>
      <c r="HY12" s="858"/>
      <c r="HZ12" s="858"/>
      <c r="IA12" s="858"/>
      <c r="IB12" s="858"/>
      <c r="IC12" s="858"/>
      <c r="ID12" s="858"/>
      <c r="IE12" s="858"/>
      <c r="IF12" s="858"/>
      <c r="IG12" s="858"/>
      <c r="IH12" s="858"/>
      <c r="II12" s="858"/>
      <c r="IJ12" s="858"/>
      <c r="IK12" s="858"/>
      <c r="IL12" s="858"/>
      <c r="IM12" s="858"/>
      <c r="IN12" s="858"/>
      <c r="IO12" s="858"/>
      <c r="IP12" s="858"/>
      <c r="IQ12" s="858"/>
      <c r="IR12" s="858"/>
      <c r="IS12" s="858"/>
      <c r="IT12" s="858"/>
      <c r="IU12" s="858"/>
      <c r="IV12" s="858"/>
    </row>
    <row r="13" spans="1:256" ht="11.25">
      <c r="A13" s="867"/>
      <c r="B13" s="859"/>
      <c r="C13" s="491"/>
      <c r="D13" s="858"/>
      <c r="E13" s="860"/>
      <c r="F13" s="860"/>
      <c r="G13" s="860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8"/>
      <c r="AO13" s="858"/>
      <c r="AP13" s="858"/>
      <c r="AQ13" s="858"/>
      <c r="AR13" s="858"/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8"/>
      <c r="BE13" s="858"/>
      <c r="BF13" s="858"/>
      <c r="BG13" s="858"/>
      <c r="BH13" s="858"/>
      <c r="BI13" s="858"/>
      <c r="BJ13" s="858"/>
      <c r="BK13" s="858"/>
      <c r="BL13" s="858"/>
      <c r="BM13" s="858"/>
      <c r="BN13" s="858"/>
      <c r="BO13" s="858"/>
      <c r="BP13" s="858"/>
      <c r="BQ13" s="858"/>
      <c r="BR13" s="858"/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8"/>
      <c r="CE13" s="858"/>
      <c r="CF13" s="858"/>
      <c r="CG13" s="858"/>
      <c r="CH13" s="858"/>
      <c r="CI13" s="858"/>
      <c r="CJ13" s="858"/>
      <c r="CK13" s="858"/>
      <c r="CL13" s="858"/>
      <c r="CM13" s="858"/>
      <c r="CN13" s="858"/>
      <c r="CO13" s="858"/>
      <c r="CP13" s="858"/>
      <c r="CQ13" s="858"/>
      <c r="CR13" s="858"/>
      <c r="CS13" s="858"/>
      <c r="CT13" s="858"/>
      <c r="CU13" s="858"/>
      <c r="CV13" s="858"/>
      <c r="CW13" s="858"/>
      <c r="CX13" s="858"/>
      <c r="CY13" s="858"/>
      <c r="CZ13" s="858"/>
      <c r="DA13" s="858"/>
      <c r="DB13" s="858"/>
      <c r="DC13" s="858"/>
      <c r="DD13" s="858"/>
      <c r="DE13" s="858"/>
      <c r="DF13" s="858"/>
      <c r="DG13" s="858"/>
      <c r="DH13" s="858"/>
      <c r="DI13" s="858"/>
      <c r="DJ13" s="858"/>
      <c r="DK13" s="858"/>
      <c r="DL13" s="858"/>
      <c r="DM13" s="858"/>
      <c r="DN13" s="858"/>
      <c r="DO13" s="858"/>
      <c r="DP13" s="858"/>
      <c r="DQ13" s="858"/>
      <c r="DR13" s="858"/>
      <c r="DS13" s="858"/>
      <c r="DT13" s="858"/>
      <c r="DU13" s="858"/>
      <c r="DV13" s="858"/>
      <c r="DW13" s="858"/>
      <c r="DX13" s="858"/>
      <c r="DY13" s="858"/>
      <c r="DZ13" s="858"/>
      <c r="EA13" s="858"/>
      <c r="EB13" s="858"/>
      <c r="EC13" s="858"/>
      <c r="ED13" s="858"/>
      <c r="EE13" s="858"/>
      <c r="EF13" s="858"/>
      <c r="EG13" s="858"/>
      <c r="EH13" s="858"/>
      <c r="EI13" s="858"/>
      <c r="EJ13" s="858"/>
      <c r="EK13" s="858"/>
      <c r="EL13" s="858"/>
      <c r="EM13" s="858"/>
      <c r="EN13" s="858"/>
      <c r="EO13" s="858"/>
      <c r="EP13" s="858"/>
      <c r="EQ13" s="858"/>
      <c r="ER13" s="858"/>
      <c r="ES13" s="858"/>
      <c r="ET13" s="858"/>
      <c r="EU13" s="858"/>
      <c r="EV13" s="858"/>
      <c r="EW13" s="858"/>
      <c r="EX13" s="858"/>
      <c r="EY13" s="858"/>
      <c r="EZ13" s="858"/>
      <c r="FA13" s="858"/>
      <c r="FB13" s="858"/>
      <c r="FC13" s="858"/>
      <c r="FD13" s="858"/>
      <c r="FE13" s="858"/>
      <c r="FF13" s="858"/>
      <c r="FG13" s="858"/>
      <c r="FH13" s="858"/>
      <c r="FI13" s="858"/>
      <c r="FJ13" s="858"/>
      <c r="FK13" s="858"/>
      <c r="FL13" s="858"/>
      <c r="FM13" s="858"/>
      <c r="FN13" s="858"/>
      <c r="FO13" s="858"/>
      <c r="FP13" s="858"/>
      <c r="FQ13" s="858"/>
      <c r="FR13" s="858"/>
      <c r="FS13" s="858"/>
      <c r="FT13" s="858"/>
      <c r="FU13" s="858"/>
      <c r="FV13" s="858"/>
      <c r="FW13" s="858"/>
      <c r="FX13" s="858"/>
      <c r="FY13" s="858"/>
      <c r="FZ13" s="858"/>
      <c r="GA13" s="858"/>
      <c r="GB13" s="858"/>
      <c r="GC13" s="858"/>
      <c r="GD13" s="858"/>
      <c r="GE13" s="858"/>
      <c r="GF13" s="858"/>
      <c r="GG13" s="858"/>
      <c r="GH13" s="858"/>
      <c r="GI13" s="858"/>
      <c r="GJ13" s="858"/>
      <c r="GK13" s="858"/>
      <c r="GL13" s="858"/>
      <c r="GM13" s="858"/>
      <c r="GN13" s="858"/>
      <c r="GO13" s="858"/>
      <c r="GP13" s="858"/>
      <c r="GQ13" s="858"/>
      <c r="GR13" s="858"/>
      <c r="GS13" s="858"/>
      <c r="GT13" s="858"/>
      <c r="GU13" s="858"/>
      <c r="GV13" s="858"/>
      <c r="GW13" s="858"/>
      <c r="GX13" s="858"/>
      <c r="GY13" s="858"/>
      <c r="GZ13" s="858"/>
      <c r="HA13" s="858"/>
      <c r="HB13" s="858"/>
      <c r="HC13" s="858"/>
      <c r="HD13" s="858"/>
      <c r="HE13" s="858"/>
      <c r="HF13" s="858"/>
      <c r="HG13" s="858"/>
      <c r="HH13" s="858"/>
      <c r="HI13" s="858"/>
      <c r="HJ13" s="858"/>
      <c r="HK13" s="858"/>
      <c r="HL13" s="858"/>
      <c r="HM13" s="858"/>
      <c r="HN13" s="858"/>
      <c r="HO13" s="858"/>
      <c r="HP13" s="858"/>
      <c r="HQ13" s="858"/>
      <c r="HR13" s="858"/>
      <c r="HS13" s="858"/>
      <c r="HT13" s="858"/>
      <c r="HU13" s="858"/>
      <c r="HV13" s="858"/>
      <c r="HW13" s="858"/>
      <c r="HX13" s="858"/>
      <c r="HY13" s="858"/>
      <c r="HZ13" s="858"/>
      <c r="IA13" s="858"/>
      <c r="IB13" s="858"/>
      <c r="IC13" s="858"/>
      <c r="ID13" s="858"/>
      <c r="IE13" s="858"/>
      <c r="IF13" s="858"/>
      <c r="IG13" s="858"/>
      <c r="IH13" s="858"/>
      <c r="II13" s="858"/>
      <c r="IJ13" s="858"/>
      <c r="IK13" s="858"/>
      <c r="IL13" s="858"/>
      <c r="IM13" s="858"/>
      <c r="IN13" s="858"/>
      <c r="IO13" s="858"/>
      <c r="IP13" s="858"/>
      <c r="IQ13" s="858"/>
      <c r="IR13" s="858"/>
      <c r="IS13" s="858"/>
      <c r="IT13" s="858"/>
      <c r="IU13" s="858"/>
      <c r="IV13" s="858"/>
    </row>
    <row r="14" spans="1:256" ht="11.25">
      <c r="A14" s="868" t="s">
        <v>161</v>
      </c>
      <c r="B14" s="859"/>
      <c r="C14" s="491"/>
      <c r="D14" s="858"/>
      <c r="E14" s="860"/>
      <c r="F14" s="860"/>
      <c r="G14" s="860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858"/>
      <c r="AN14" s="858"/>
      <c r="AO14" s="858"/>
      <c r="AP14" s="858"/>
      <c r="AQ14" s="858"/>
      <c r="AR14" s="858"/>
      <c r="AS14" s="858"/>
      <c r="AT14" s="858"/>
      <c r="AU14" s="858"/>
      <c r="AV14" s="858"/>
      <c r="AW14" s="858"/>
      <c r="AX14" s="858"/>
      <c r="AY14" s="858"/>
      <c r="AZ14" s="858"/>
      <c r="BA14" s="858"/>
      <c r="BB14" s="858"/>
      <c r="BC14" s="858"/>
      <c r="BD14" s="858"/>
      <c r="BE14" s="858"/>
      <c r="BF14" s="858"/>
      <c r="BG14" s="858"/>
      <c r="BH14" s="858"/>
      <c r="BI14" s="858"/>
      <c r="BJ14" s="858"/>
      <c r="BK14" s="858"/>
      <c r="BL14" s="858"/>
      <c r="BM14" s="858"/>
      <c r="BN14" s="858"/>
      <c r="BO14" s="858"/>
      <c r="BP14" s="858"/>
      <c r="BQ14" s="858"/>
      <c r="BR14" s="858"/>
      <c r="BS14" s="858"/>
      <c r="BT14" s="858"/>
      <c r="BU14" s="858"/>
      <c r="BV14" s="858"/>
      <c r="BW14" s="858"/>
      <c r="BX14" s="858"/>
      <c r="BY14" s="858"/>
      <c r="BZ14" s="858"/>
      <c r="CA14" s="858"/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58"/>
      <c r="CM14" s="858"/>
      <c r="CN14" s="858"/>
      <c r="CO14" s="858"/>
      <c r="CP14" s="858"/>
      <c r="CQ14" s="858"/>
      <c r="CR14" s="858"/>
      <c r="CS14" s="858"/>
      <c r="CT14" s="858"/>
      <c r="CU14" s="858"/>
      <c r="CV14" s="858"/>
      <c r="CW14" s="858"/>
      <c r="CX14" s="858"/>
      <c r="CY14" s="858"/>
      <c r="CZ14" s="858"/>
      <c r="DA14" s="858"/>
      <c r="DB14" s="858"/>
      <c r="DC14" s="858"/>
      <c r="DD14" s="858"/>
      <c r="DE14" s="858"/>
      <c r="DF14" s="858"/>
      <c r="DG14" s="858"/>
      <c r="DH14" s="858"/>
      <c r="DI14" s="858"/>
      <c r="DJ14" s="858"/>
      <c r="DK14" s="858"/>
      <c r="DL14" s="858"/>
      <c r="DM14" s="858"/>
      <c r="DN14" s="858"/>
      <c r="DO14" s="858"/>
      <c r="DP14" s="858"/>
      <c r="DQ14" s="858"/>
      <c r="DR14" s="858"/>
      <c r="DS14" s="858"/>
      <c r="DT14" s="858"/>
      <c r="DU14" s="858"/>
      <c r="DV14" s="858"/>
      <c r="DW14" s="858"/>
      <c r="DX14" s="858"/>
      <c r="DY14" s="858"/>
      <c r="DZ14" s="858"/>
      <c r="EA14" s="858"/>
      <c r="EB14" s="858"/>
      <c r="EC14" s="858"/>
      <c r="ED14" s="858"/>
      <c r="EE14" s="858"/>
      <c r="EF14" s="858"/>
      <c r="EG14" s="858"/>
      <c r="EH14" s="858"/>
      <c r="EI14" s="858"/>
      <c r="EJ14" s="858"/>
      <c r="EK14" s="858"/>
      <c r="EL14" s="858"/>
      <c r="EM14" s="858"/>
      <c r="EN14" s="858"/>
      <c r="EO14" s="858"/>
      <c r="EP14" s="858"/>
      <c r="EQ14" s="858"/>
      <c r="ER14" s="858"/>
      <c r="ES14" s="858"/>
      <c r="ET14" s="858"/>
      <c r="EU14" s="858"/>
      <c r="EV14" s="858"/>
      <c r="EW14" s="858"/>
      <c r="EX14" s="858"/>
      <c r="EY14" s="858"/>
      <c r="EZ14" s="858"/>
      <c r="FA14" s="858"/>
      <c r="FB14" s="858"/>
      <c r="FC14" s="858"/>
      <c r="FD14" s="858"/>
      <c r="FE14" s="858"/>
      <c r="FF14" s="858"/>
      <c r="FG14" s="858"/>
      <c r="FH14" s="858"/>
      <c r="FI14" s="858"/>
      <c r="FJ14" s="858"/>
      <c r="FK14" s="858"/>
      <c r="FL14" s="858"/>
      <c r="FM14" s="858"/>
      <c r="FN14" s="858"/>
      <c r="FO14" s="858"/>
      <c r="FP14" s="858"/>
      <c r="FQ14" s="858"/>
      <c r="FR14" s="858"/>
      <c r="FS14" s="858"/>
      <c r="FT14" s="858"/>
      <c r="FU14" s="858"/>
      <c r="FV14" s="858"/>
      <c r="FW14" s="858"/>
      <c r="FX14" s="858"/>
      <c r="FY14" s="858"/>
      <c r="FZ14" s="858"/>
      <c r="GA14" s="858"/>
      <c r="GB14" s="858"/>
      <c r="GC14" s="858"/>
      <c r="GD14" s="858"/>
      <c r="GE14" s="858"/>
      <c r="GF14" s="858"/>
      <c r="GG14" s="858"/>
      <c r="GH14" s="858"/>
      <c r="GI14" s="858"/>
      <c r="GJ14" s="858"/>
      <c r="GK14" s="858"/>
      <c r="GL14" s="858"/>
      <c r="GM14" s="858"/>
      <c r="GN14" s="858"/>
      <c r="GO14" s="858"/>
      <c r="GP14" s="858"/>
      <c r="GQ14" s="858"/>
      <c r="GR14" s="858"/>
      <c r="GS14" s="858"/>
      <c r="GT14" s="858"/>
      <c r="GU14" s="858"/>
      <c r="GV14" s="858"/>
      <c r="GW14" s="858"/>
      <c r="GX14" s="858"/>
      <c r="GY14" s="858"/>
      <c r="GZ14" s="858"/>
      <c r="HA14" s="858"/>
      <c r="HB14" s="858"/>
      <c r="HC14" s="858"/>
      <c r="HD14" s="858"/>
      <c r="HE14" s="858"/>
      <c r="HF14" s="858"/>
      <c r="HG14" s="858"/>
      <c r="HH14" s="858"/>
      <c r="HI14" s="858"/>
      <c r="HJ14" s="858"/>
      <c r="HK14" s="858"/>
      <c r="HL14" s="858"/>
      <c r="HM14" s="858"/>
      <c r="HN14" s="858"/>
      <c r="HO14" s="858"/>
      <c r="HP14" s="858"/>
      <c r="HQ14" s="858"/>
      <c r="HR14" s="858"/>
      <c r="HS14" s="858"/>
      <c r="HT14" s="858"/>
      <c r="HU14" s="858"/>
      <c r="HV14" s="858"/>
      <c r="HW14" s="858"/>
      <c r="HX14" s="858"/>
      <c r="HY14" s="858"/>
      <c r="HZ14" s="858"/>
      <c r="IA14" s="858"/>
      <c r="IB14" s="858"/>
      <c r="IC14" s="858"/>
      <c r="ID14" s="858"/>
      <c r="IE14" s="858"/>
      <c r="IF14" s="858"/>
      <c r="IG14" s="858"/>
      <c r="IH14" s="858"/>
      <c r="II14" s="858"/>
      <c r="IJ14" s="858"/>
      <c r="IK14" s="858"/>
      <c r="IL14" s="858"/>
      <c r="IM14" s="858"/>
      <c r="IN14" s="858"/>
      <c r="IO14" s="858"/>
      <c r="IP14" s="858"/>
      <c r="IQ14" s="858"/>
      <c r="IR14" s="858"/>
      <c r="IS14" s="858"/>
      <c r="IT14" s="858"/>
      <c r="IU14" s="858"/>
      <c r="IV14" s="858"/>
    </row>
    <row r="15" spans="1:256" ht="11.25">
      <c r="A15" s="858"/>
      <c r="B15" s="859"/>
      <c r="C15" s="491"/>
      <c r="D15" s="858"/>
      <c r="E15" s="860"/>
      <c r="F15" s="860"/>
      <c r="G15" s="860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858"/>
      <c r="AN15" s="858"/>
      <c r="AO15" s="858"/>
      <c r="AP15" s="858"/>
      <c r="AQ15" s="858"/>
      <c r="AR15" s="858"/>
      <c r="AS15" s="858"/>
      <c r="AT15" s="858"/>
      <c r="AU15" s="858"/>
      <c r="AV15" s="858"/>
      <c r="AW15" s="858"/>
      <c r="AX15" s="858"/>
      <c r="AY15" s="858"/>
      <c r="AZ15" s="858"/>
      <c r="BA15" s="858"/>
      <c r="BB15" s="858"/>
      <c r="BC15" s="858"/>
      <c r="BD15" s="858"/>
      <c r="BE15" s="858"/>
      <c r="BF15" s="858"/>
      <c r="BG15" s="858"/>
      <c r="BH15" s="858"/>
      <c r="BI15" s="858"/>
      <c r="BJ15" s="858"/>
      <c r="BK15" s="858"/>
      <c r="BL15" s="858"/>
      <c r="BM15" s="858"/>
      <c r="BN15" s="858"/>
      <c r="BO15" s="858"/>
      <c r="BP15" s="858"/>
      <c r="BQ15" s="858"/>
      <c r="BR15" s="858"/>
      <c r="BS15" s="858"/>
      <c r="BT15" s="858"/>
      <c r="BU15" s="858"/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58"/>
      <c r="CH15" s="858"/>
      <c r="CI15" s="858"/>
      <c r="CJ15" s="858"/>
      <c r="CK15" s="858"/>
      <c r="CL15" s="858"/>
      <c r="CM15" s="858"/>
      <c r="CN15" s="858"/>
      <c r="CO15" s="858"/>
      <c r="CP15" s="858"/>
      <c r="CQ15" s="858"/>
      <c r="CR15" s="858"/>
      <c r="CS15" s="858"/>
      <c r="CT15" s="858"/>
      <c r="CU15" s="858"/>
      <c r="CV15" s="858"/>
      <c r="CW15" s="858"/>
      <c r="CX15" s="858"/>
      <c r="CY15" s="858"/>
      <c r="CZ15" s="858"/>
      <c r="DA15" s="858"/>
      <c r="DB15" s="858"/>
      <c r="DC15" s="858"/>
      <c r="DD15" s="858"/>
      <c r="DE15" s="858"/>
      <c r="DF15" s="858"/>
      <c r="DG15" s="858"/>
      <c r="DH15" s="858"/>
      <c r="DI15" s="858"/>
      <c r="DJ15" s="858"/>
      <c r="DK15" s="858"/>
      <c r="DL15" s="858"/>
      <c r="DM15" s="858"/>
      <c r="DN15" s="858"/>
      <c r="DO15" s="858"/>
      <c r="DP15" s="858"/>
      <c r="DQ15" s="858"/>
      <c r="DR15" s="858"/>
      <c r="DS15" s="858"/>
      <c r="DT15" s="858"/>
      <c r="DU15" s="858"/>
      <c r="DV15" s="858"/>
      <c r="DW15" s="858"/>
      <c r="DX15" s="858"/>
      <c r="DY15" s="858"/>
      <c r="DZ15" s="858"/>
      <c r="EA15" s="858"/>
      <c r="EB15" s="858"/>
      <c r="EC15" s="858"/>
      <c r="ED15" s="858"/>
      <c r="EE15" s="858"/>
      <c r="EF15" s="858"/>
      <c r="EG15" s="858"/>
      <c r="EH15" s="858"/>
      <c r="EI15" s="858"/>
      <c r="EJ15" s="858"/>
      <c r="EK15" s="858"/>
      <c r="EL15" s="858"/>
      <c r="EM15" s="858"/>
      <c r="EN15" s="858"/>
      <c r="EO15" s="858"/>
      <c r="EP15" s="858"/>
      <c r="EQ15" s="858"/>
      <c r="ER15" s="858"/>
      <c r="ES15" s="858"/>
      <c r="ET15" s="858"/>
      <c r="EU15" s="858"/>
      <c r="EV15" s="858"/>
      <c r="EW15" s="858"/>
      <c r="EX15" s="858"/>
      <c r="EY15" s="858"/>
      <c r="EZ15" s="858"/>
      <c r="FA15" s="858"/>
      <c r="FB15" s="858"/>
      <c r="FC15" s="858"/>
      <c r="FD15" s="858"/>
      <c r="FE15" s="858"/>
      <c r="FF15" s="858"/>
      <c r="FG15" s="858"/>
      <c r="FH15" s="858"/>
      <c r="FI15" s="858"/>
      <c r="FJ15" s="858"/>
      <c r="FK15" s="858"/>
      <c r="FL15" s="858"/>
      <c r="FM15" s="858"/>
      <c r="FN15" s="858"/>
      <c r="FO15" s="858"/>
      <c r="FP15" s="858"/>
      <c r="FQ15" s="858"/>
      <c r="FR15" s="858"/>
      <c r="FS15" s="858"/>
      <c r="FT15" s="858"/>
      <c r="FU15" s="858"/>
      <c r="FV15" s="858"/>
      <c r="FW15" s="858"/>
      <c r="FX15" s="858"/>
      <c r="FY15" s="858"/>
      <c r="FZ15" s="858"/>
      <c r="GA15" s="858"/>
      <c r="GB15" s="858"/>
      <c r="GC15" s="858"/>
      <c r="GD15" s="858"/>
      <c r="GE15" s="858"/>
      <c r="GF15" s="858"/>
      <c r="GG15" s="858"/>
      <c r="GH15" s="858"/>
      <c r="GI15" s="858"/>
      <c r="GJ15" s="858"/>
      <c r="GK15" s="858"/>
      <c r="GL15" s="858"/>
      <c r="GM15" s="858"/>
      <c r="GN15" s="858"/>
      <c r="GO15" s="858"/>
      <c r="GP15" s="858"/>
      <c r="GQ15" s="858"/>
      <c r="GR15" s="858"/>
      <c r="GS15" s="858"/>
      <c r="GT15" s="858"/>
      <c r="GU15" s="858"/>
      <c r="GV15" s="858"/>
      <c r="GW15" s="858"/>
      <c r="GX15" s="858"/>
      <c r="GY15" s="858"/>
      <c r="GZ15" s="858"/>
      <c r="HA15" s="858"/>
      <c r="HB15" s="858"/>
      <c r="HC15" s="858"/>
      <c r="HD15" s="858"/>
      <c r="HE15" s="858"/>
      <c r="HF15" s="858"/>
      <c r="HG15" s="858"/>
      <c r="HH15" s="858"/>
      <c r="HI15" s="858"/>
      <c r="HJ15" s="858"/>
      <c r="HK15" s="858"/>
      <c r="HL15" s="858"/>
      <c r="HM15" s="858"/>
      <c r="HN15" s="858"/>
      <c r="HO15" s="858"/>
      <c r="HP15" s="858"/>
      <c r="HQ15" s="858"/>
      <c r="HR15" s="858"/>
      <c r="HS15" s="858"/>
      <c r="HT15" s="858"/>
      <c r="HU15" s="858"/>
      <c r="HV15" s="858"/>
      <c r="HW15" s="858"/>
      <c r="HX15" s="858"/>
      <c r="HY15" s="858"/>
      <c r="HZ15" s="858"/>
      <c r="IA15" s="858"/>
      <c r="IB15" s="858"/>
      <c r="IC15" s="858"/>
      <c r="ID15" s="858"/>
      <c r="IE15" s="858"/>
      <c r="IF15" s="858"/>
      <c r="IG15" s="858"/>
      <c r="IH15" s="858"/>
      <c r="II15" s="858"/>
      <c r="IJ15" s="858"/>
      <c r="IK15" s="858"/>
      <c r="IL15" s="858"/>
      <c r="IM15" s="858"/>
      <c r="IN15" s="858"/>
      <c r="IO15" s="858"/>
      <c r="IP15" s="858"/>
      <c r="IQ15" s="858"/>
      <c r="IR15" s="858"/>
      <c r="IS15" s="858"/>
      <c r="IT15" s="858"/>
      <c r="IU15" s="858"/>
      <c r="IV15" s="858"/>
    </row>
    <row r="16" spans="1:256" ht="45.75">
      <c r="A16" s="493" t="s">
        <v>162</v>
      </c>
      <c r="B16" s="494" t="s">
        <v>163</v>
      </c>
      <c r="C16" s="495" t="s">
        <v>164</v>
      </c>
      <c r="D16" s="493" t="s">
        <v>165</v>
      </c>
      <c r="E16" s="496" t="s">
        <v>166</v>
      </c>
      <c r="F16" s="496" t="s">
        <v>167</v>
      </c>
      <c r="G16" s="497" t="s">
        <v>168</v>
      </c>
      <c r="H16" s="498" t="s">
        <v>169</v>
      </c>
      <c r="I16" s="495" t="s">
        <v>170</v>
      </c>
      <c r="J16" s="495" t="s">
        <v>171</v>
      </c>
      <c r="K16" s="495" t="s">
        <v>172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499"/>
      <c r="FF16" s="499"/>
      <c r="FG16" s="499"/>
      <c r="FH16" s="499"/>
      <c r="FI16" s="499"/>
      <c r="FJ16" s="499"/>
      <c r="FK16" s="499"/>
      <c r="FL16" s="499"/>
      <c r="FM16" s="499"/>
      <c r="FN16" s="499"/>
      <c r="FO16" s="499"/>
      <c r="FP16" s="499"/>
      <c r="FQ16" s="499"/>
      <c r="FR16" s="499"/>
      <c r="FS16" s="499"/>
      <c r="FT16" s="499"/>
      <c r="FU16" s="499"/>
      <c r="FV16" s="499"/>
      <c r="FW16" s="499"/>
      <c r="FX16" s="499"/>
      <c r="FY16" s="499"/>
      <c r="FZ16" s="499"/>
      <c r="GA16" s="499"/>
      <c r="GB16" s="499"/>
      <c r="GC16" s="499"/>
      <c r="GD16" s="499"/>
      <c r="GE16" s="499"/>
      <c r="GF16" s="499"/>
      <c r="GG16" s="499"/>
      <c r="GH16" s="499"/>
      <c r="GI16" s="499"/>
      <c r="GJ16" s="499"/>
      <c r="GK16" s="499"/>
      <c r="GL16" s="499"/>
      <c r="GM16" s="499"/>
      <c r="GN16" s="499"/>
      <c r="GO16" s="499"/>
      <c r="GP16" s="499"/>
      <c r="GQ16" s="499"/>
      <c r="GR16" s="499"/>
      <c r="GS16" s="499"/>
      <c r="GT16" s="499"/>
      <c r="GU16" s="499"/>
      <c r="GV16" s="499"/>
      <c r="GW16" s="499"/>
      <c r="GX16" s="499"/>
      <c r="GY16" s="499"/>
      <c r="GZ16" s="499"/>
      <c r="HA16" s="499"/>
      <c r="HB16" s="499"/>
      <c r="HC16" s="499"/>
      <c r="HD16" s="499"/>
      <c r="HE16" s="499"/>
      <c r="HF16" s="499"/>
      <c r="HG16" s="499"/>
      <c r="HH16" s="499"/>
      <c r="HI16" s="499"/>
      <c r="HJ16" s="499"/>
      <c r="HK16" s="499"/>
      <c r="HL16" s="499"/>
      <c r="HM16" s="499"/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  <c r="IR16" s="499"/>
      <c r="IS16" s="499"/>
      <c r="IT16" s="499"/>
      <c r="IU16" s="499"/>
      <c r="IV16" s="499"/>
    </row>
    <row r="17" spans="1:11" ht="11.25">
      <c r="A17" s="869"/>
      <c r="B17" s="870"/>
      <c r="C17" s="500"/>
      <c r="D17" s="869"/>
      <c r="E17" s="871"/>
      <c r="F17" s="871"/>
      <c r="G17" s="872">
        <f>IF(E17&gt;0,E17/$D$1,F17)</f>
        <v>0</v>
      </c>
      <c r="H17" s="870"/>
      <c r="I17" s="869"/>
      <c r="J17" s="869"/>
      <c r="K17" s="873"/>
    </row>
    <row r="18" spans="1:11" ht="11.25">
      <c r="A18" s="869"/>
      <c r="B18" s="870"/>
      <c r="C18" s="501"/>
      <c r="D18" s="869"/>
      <c r="E18" s="871"/>
      <c r="F18" s="871"/>
      <c r="G18" s="872">
        <f aca="true" t="shared" si="0" ref="G18:G81">IF(E18&gt;0,E18/$D$1,F18)</f>
        <v>0</v>
      </c>
      <c r="H18" s="870"/>
      <c r="I18" s="869"/>
      <c r="J18" s="869"/>
      <c r="K18" s="873"/>
    </row>
    <row r="19" spans="1:11" ht="11.25">
      <c r="A19" s="869"/>
      <c r="B19" s="870"/>
      <c r="C19" s="501"/>
      <c r="D19" s="869"/>
      <c r="E19" s="871"/>
      <c r="F19" s="871"/>
      <c r="G19" s="872">
        <f t="shared" si="0"/>
        <v>0</v>
      </c>
      <c r="H19" s="870"/>
      <c r="I19" s="869"/>
      <c r="J19" s="869"/>
      <c r="K19" s="873"/>
    </row>
    <row r="20" spans="1:11" ht="11.25">
      <c r="A20" s="869"/>
      <c r="B20" s="870"/>
      <c r="C20" s="501"/>
      <c r="D20" s="869"/>
      <c r="E20" s="871"/>
      <c r="F20" s="871"/>
      <c r="G20" s="872">
        <f t="shared" si="0"/>
        <v>0</v>
      </c>
      <c r="H20" s="870"/>
      <c r="I20" s="869"/>
      <c r="J20" s="869"/>
      <c r="K20" s="873"/>
    </row>
    <row r="21" spans="1:11" ht="11.25">
      <c r="A21" s="869"/>
      <c r="B21" s="870"/>
      <c r="C21" s="501"/>
      <c r="D21" s="869"/>
      <c r="E21" s="871"/>
      <c r="F21" s="871"/>
      <c r="G21" s="872">
        <f t="shared" si="0"/>
        <v>0</v>
      </c>
      <c r="H21" s="870"/>
      <c r="I21" s="869"/>
      <c r="J21" s="869"/>
      <c r="K21" s="873"/>
    </row>
    <row r="22" spans="1:11" ht="11.25">
      <c r="A22" s="869"/>
      <c r="B22" s="870"/>
      <c r="C22" s="501"/>
      <c r="D22" s="869"/>
      <c r="E22" s="871"/>
      <c r="F22" s="871"/>
      <c r="G22" s="872">
        <f t="shared" si="0"/>
        <v>0</v>
      </c>
      <c r="H22" s="870"/>
      <c r="I22" s="869"/>
      <c r="J22" s="869"/>
      <c r="K22" s="873"/>
    </row>
    <row r="23" spans="1:11" ht="11.25">
      <c r="A23" s="869"/>
      <c r="B23" s="870"/>
      <c r="C23" s="501"/>
      <c r="D23" s="869"/>
      <c r="E23" s="871"/>
      <c r="F23" s="871"/>
      <c r="G23" s="872">
        <f t="shared" si="0"/>
        <v>0</v>
      </c>
      <c r="H23" s="870"/>
      <c r="I23" s="869"/>
      <c r="J23" s="869"/>
      <c r="K23" s="873"/>
    </row>
    <row r="24" spans="1:11" ht="11.25">
      <c r="A24" s="869"/>
      <c r="B24" s="870"/>
      <c r="C24" s="501"/>
      <c r="D24" s="869"/>
      <c r="E24" s="871"/>
      <c r="F24" s="871"/>
      <c r="G24" s="872">
        <f t="shared" si="0"/>
        <v>0</v>
      </c>
      <c r="H24" s="870"/>
      <c r="I24" s="869"/>
      <c r="J24" s="869"/>
      <c r="K24" s="873"/>
    </row>
    <row r="25" spans="1:11" ht="11.25">
      <c r="A25" s="869"/>
      <c r="B25" s="870"/>
      <c r="C25" s="501"/>
      <c r="D25" s="869"/>
      <c r="E25" s="871"/>
      <c r="F25" s="871"/>
      <c r="G25" s="872">
        <f t="shared" si="0"/>
        <v>0</v>
      </c>
      <c r="H25" s="870"/>
      <c r="I25" s="869"/>
      <c r="J25" s="869"/>
      <c r="K25" s="873"/>
    </row>
    <row r="26" spans="1:11" ht="11.25">
      <c r="A26" s="869"/>
      <c r="B26" s="870"/>
      <c r="C26" s="501"/>
      <c r="D26" s="869"/>
      <c r="E26" s="871"/>
      <c r="F26" s="871"/>
      <c r="G26" s="872">
        <f t="shared" si="0"/>
        <v>0</v>
      </c>
      <c r="H26" s="870"/>
      <c r="I26" s="869"/>
      <c r="J26" s="869"/>
      <c r="K26" s="873"/>
    </row>
    <row r="27" spans="1:11" ht="11.25">
      <c r="A27" s="869"/>
      <c r="B27" s="870"/>
      <c r="C27" s="501"/>
      <c r="D27" s="869"/>
      <c r="E27" s="871"/>
      <c r="F27" s="871"/>
      <c r="G27" s="872">
        <f t="shared" si="0"/>
        <v>0</v>
      </c>
      <c r="H27" s="870"/>
      <c r="I27" s="869"/>
      <c r="J27" s="869"/>
      <c r="K27" s="873"/>
    </row>
    <row r="28" spans="1:11" ht="11.25">
      <c r="A28" s="869"/>
      <c r="B28" s="870"/>
      <c r="C28" s="501"/>
      <c r="D28" s="869"/>
      <c r="E28" s="871"/>
      <c r="F28" s="871"/>
      <c r="G28" s="872">
        <f t="shared" si="0"/>
        <v>0</v>
      </c>
      <c r="H28" s="870"/>
      <c r="I28" s="869"/>
      <c r="J28" s="869"/>
      <c r="K28" s="873"/>
    </row>
    <row r="29" spans="1:11" ht="11.25">
      <c r="A29" s="869"/>
      <c r="B29" s="870"/>
      <c r="C29" s="501"/>
      <c r="D29" s="869"/>
      <c r="E29" s="871"/>
      <c r="F29" s="871"/>
      <c r="G29" s="872">
        <f t="shared" si="0"/>
        <v>0</v>
      </c>
      <c r="H29" s="870"/>
      <c r="I29" s="869"/>
      <c r="J29" s="869"/>
      <c r="K29" s="873"/>
    </row>
    <row r="30" spans="1:11" ht="11.25">
      <c r="A30" s="869"/>
      <c r="B30" s="870"/>
      <c r="C30" s="501"/>
      <c r="D30" s="869"/>
      <c r="E30" s="871"/>
      <c r="F30" s="871"/>
      <c r="G30" s="872">
        <f t="shared" si="0"/>
        <v>0</v>
      </c>
      <c r="H30" s="870"/>
      <c r="I30" s="869"/>
      <c r="J30" s="869"/>
      <c r="K30" s="873"/>
    </row>
    <row r="31" spans="1:11" ht="11.25">
      <c r="A31" s="869"/>
      <c r="B31" s="870"/>
      <c r="C31" s="501"/>
      <c r="D31" s="869"/>
      <c r="E31" s="871"/>
      <c r="F31" s="871"/>
      <c r="G31" s="872">
        <f t="shared" si="0"/>
        <v>0</v>
      </c>
      <c r="H31" s="870"/>
      <c r="I31" s="869"/>
      <c r="J31" s="869"/>
      <c r="K31" s="873"/>
    </row>
    <row r="32" spans="1:11" ht="11.25">
      <c r="A32" s="869"/>
      <c r="B32" s="870"/>
      <c r="C32" s="501"/>
      <c r="D32" s="869"/>
      <c r="E32" s="871"/>
      <c r="F32" s="871"/>
      <c r="G32" s="872">
        <f t="shared" si="0"/>
        <v>0</v>
      </c>
      <c r="H32" s="870"/>
      <c r="I32" s="869"/>
      <c r="J32" s="869"/>
      <c r="K32" s="873"/>
    </row>
    <row r="33" spans="1:11" ht="11.25">
      <c r="A33" s="869"/>
      <c r="B33" s="870"/>
      <c r="C33" s="501"/>
      <c r="D33" s="869"/>
      <c r="E33" s="871"/>
      <c r="F33" s="871"/>
      <c r="G33" s="872">
        <f t="shared" si="0"/>
        <v>0</v>
      </c>
      <c r="H33" s="870"/>
      <c r="I33" s="869"/>
      <c r="J33" s="869"/>
      <c r="K33" s="873"/>
    </row>
    <row r="34" spans="1:11" ht="11.25">
      <c r="A34" s="869"/>
      <c r="B34" s="870"/>
      <c r="C34" s="501"/>
      <c r="D34" s="869"/>
      <c r="E34" s="871"/>
      <c r="F34" s="871"/>
      <c r="G34" s="872">
        <f t="shared" si="0"/>
        <v>0</v>
      </c>
      <c r="H34" s="870"/>
      <c r="I34" s="869"/>
      <c r="J34" s="869"/>
      <c r="K34" s="873"/>
    </row>
    <row r="35" spans="1:11" ht="11.25">
      <c r="A35" s="869"/>
      <c r="B35" s="870"/>
      <c r="C35" s="501"/>
      <c r="D35" s="869"/>
      <c r="E35" s="871"/>
      <c r="F35" s="871"/>
      <c r="G35" s="872">
        <f t="shared" si="0"/>
        <v>0</v>
      </c>
      <c r="H35" s="870"/>
      <c r="I35" s="869"/>
      <c r="J35" s="869"/>
      <c r="K35" s="873"/>
    </row>
    <row r="36" spans="1:11" ht="11.25">
      <c r="A36" s="869"/>
      <c r="B36" s="870"/>
      <c r="C36" s="501"/>
      <c r="D36" s="869"/>
      <c r="E36" s="871"/>
      <c r="F36" s="871"/>
      <c r="G36" s="872">
        <f t="shared" si="0"/>
        <v>0</v>
      </c>
      <c r="H36" s="870"/>
      <c r="I36" s="869"/>
      <c r="J36" s="869"/>
      <c r="K36" s="873"/>
    </row>
    <row r="37" spans="1:11" ht="11.25">
      <c r="A37" s="869"/>
      <c r="B37" s="870"/>
      <c r="C37" s="501"/>
      <c r="D37" s="869"/>
      <c r="E37" s="871"/>
      <c r="F37" s="871"/>
      <c r="G37" s="872">
        <f t="shared" si="0"/>
        <v>0</v>
      </c>
      <c r="H37" s="870"/>
      <c r="I37" s="869"/>
      <c r="J37" s="869"/>
      <c r="K37" s="873"/>
    </row>
    <row r="38" spans="1:11" ht="11.25">
      <c r="A38" s="869"/>
      <c r="B38" s="870"/>
      <c r="C38" s="501"/>
      <c r="D38" s="869"/>
      <c r="E38" s="871"/>
      <c r="F38" s="871"/>
      <c r="G38" s="872">
        <f t="shared" si="0"/>
        <v>0</v>
      </c>
      <c r="H38" s="870"/>
      <c r="I38" s="869"/>
      <c r="J38" s="869"/>
      <c r="K38" s="873"/>
    </row>
    <row r="39" spans="1:11" ht="11.25">
      <c r="A39" s="869"/>
      <c r="B39" s="870"/>
      <c r="C39" s="501"/>
      <c r="D39" s="869"/>
      <c r="E39" s="871"/>
      <c r="F39" s="871"/>
      <c r="G39" s="872">
        <f t="shared" si="0"/>
        <v>0</v>
      </c>
      <c r="H39" s="870"/>
      <c r="I39" s="869"/>
      <c r="J39" s="869"/>
      <c r="K39" s="873"/>
    </row>
    <row r="40" spans="1:11" ht="11.25">
      <c r="A40" s="869"/>
      <c r="B40" s="870"/>
      <c r="C40" s="501"/>
      <c r="D40" s="869"/>
      <c r="E40" s="871"/>
      <c r="F40" s="871"/>
      <c r="G40" s="872">
        <f t="shared" si="0"/>
        <v>0</v>
      </c>
      <c r="H40" s="870"/>
      <c r="I40" s="869"/>
      <c r="J40" s="869"/>
      <c r="K40" s="873"/>
    </row>
    <row r="41" spans="1:11" ht="11.25">
      <c r="A41" s="869"/>
      <c r="B41" s="870"/>
      <c r="C41" s="501"/>
      <c r="D41" s="869"/>
      <c r="E41" s="871"/>
      <c r="F41" s="871"/>
      <c r="G41" s="872">
        <f t="shared" si="0"/>
        <v>0</v>
      </c>
      <c r="H41" s="870"/>
      <c r="I41" s="869"/>
      <c r="J41" s="869"/>
      <c r="K41" s="873"/>
    </row>
    <row r="42" spans="1:11" ht="11.25">
      <c r="A42" s="869"/>
      <c r="B42" s="870"/>
      <c r="C42" s="501"/>
      <c r="D42" s="869"/>
      <c r="E42" s="871"/>
      <c r="F42" s="871"/>
      <c r="G42" s="872">
        <f t="shared" si="0"/>
        <v>0</v>
      </c>
      <c r="H42" s="870"/>
      <c r="I42" s="869"/>
      <c r="J42" s="869"/>
      <c r="K42" s="873"/>
    </row>
    <row r="43" spans="1:11" ht="11.25">
      <c r="A43" s="869"/>
      <c r="B43" s="870"/>
      <c r="C43" s="501"/>
      <c r="D43" s="869"/>
      <c r="E43" s="871"/>
      <c r="F43" s="871"/>
      <c r="G43" s="872">
        <f t="shared" si="0"/>
        <v>0</v>
      </c>
      <c r="H43" s="870"/>
      <c r="I43" s="869"/>
      <c r="J43" s="869"/>
      <c r="K43" s="873"/>
    </row>
    <row r="44" spans="1:11" ht="11.25">
      <c r="A44" s="869"/>
      <c r="B44" s="870"/>
      <c r="C44" s="501"/>
      <c r="D44" s="869"/>
      <c r="E44" s="871"/>
      <c r="F44" s="871"/>
      <c r="G44" s="872">
        <f t="shared" si="0"/>
        <v>0</v>
      </c>
      <c r="H44" s="870"/>
      <c r="I44" s="869"/>
      <c r="J44" s="869"/>
      <c r="K44" s="873"/>
    </row>
    <row r="45" spans="1:11" ht="11.25">
      <c r="A45" s="869"/>
      <c r="B45" s="870"/>
      <c r="C45" s="501"/>
      <c r="D45" s="869"/>
      <c r="E45" s="871"/>
      <c r="F45" s="871"/>
      <c r="G45" s="872">
        <f t="shared" si="0"/>
        <v>0</v>
      </c>
      <c r="H45" s="870"/>
      <c r="I45" s="869"/>
      <c r="J45" s="869"/>
      <c r="K45" s="873"/>
    </row>
    <row r="46" spans="1:11" ht="11.25">
      <c r="A46" s="869"/>
      <c r="B46" s="870"/>
      <c r="C46" s="501"/>
      <c r="D46" s="869"/>
      <c r="E46" s="871"/>
      <c r="F46" s="871"/>
      <c r="G46" s="872">
        <f t="shared" si="0"/>
        <v>0</v>
      </c>
      <c r="H46" s="870"/>
      <c r="I46" s="869"/>
      <c r="J46" s="869"/>
      <c r="K46" s="873"/>
    </row>
    <row r="47" spans="1:11" ht="11.25">
      <c r="A47" s="869"/>
      <c r="B47" s="870"/>
      <c r="C47" s="501"/>
      <c r="D47" s="869"/>
      <c r="E47" s="871"/>
      <c r="F47" s="871"/>
      <c r="G47" s="872">
        <f t="shared" si="0"/>
        <v>0</v>
      </c>
      <c r="H47" s="870"/>
      <c r="I47" s="869"/>
      <c r="J47" s="869"/>
      <c r="K47" s="873"/>
    </row>
    <row r="48" spans="1:11" ht="11.25">
      <c r="A48" s="869"/>
      <c r="B48" s="870"/>
      <c r="C48" s="501"/>
      <c r="D48" s="869"/>
      <c r="E48" s="871"/>
      <c r="F48" s="871"/>
      <c r="G48" s="872">
        <f t="shared" si="0"/>
        <v>0</v>
      </c>
      <c r="H48" s="870"/>
      <c r="I48" s="869"/>
      <c r="J48" s="869"/>
      <c r="K48" s="873"/>
    </row>
    <row r="49" spans="1:11" ht="11.25">
      <c r="A49" s="869"/>
      <c r="B49" s="870"/>
      <c r="C49" s="501"/>
      <c r="D49" s="869"/>
      <c r="E49" s="871"/>
      <c r="F49" s="871"/>
      <c r="G49" s="872">
        <f t="shared" si="0"/>
        <v>0</v>
      </c>
      <c r="H49" s="870"/>
      <c r="I49" s="869"/>
      <c r="J49" s="869"/>
      <c r="K49" s="873"/>
    </row>
    <row r="50" spans="1:11" ht="11.25">
      <c r="A50" s="869"/>
      <c r="B50" s="870"/>
      <c r="C50" s="501"/>
      <c r="D50" s="869"/>
      <c r="E50" s="871"/>
      <c r="F50" s="871"/>
      <c r="G50" s="872">
        <f t="shared" si="0"/>
        <v>0</v>
      </c>
      <c r="H50" s="870"/>
      <c r="I50" s="869"/>
      <c r="J50" s="869"/>
      <c r="K50" s="873"/>
    </row>
    <row r="51" spans="1:11" ht="11.25">
      <c r="A51" s="869"/>
      <c r="B51" s="870"/>
      <c r="C51" s="501"/>
      <c r="D51" s="869"/>
      <c r="E51" s="871"/>
      <c r="F51" s="871"/>
      <c r="G51" s="872">
        <f t="shared" si="0"/>
        <v>0</v>
      </c>
      <c r="H51" s="870"/>
      <c r="I51" s="869"/>
      <c r="J51" s="869"/>
      <c r="K51" s="873"/>
    </row>
    <row r="52" spans="1:11" ht="11.25">
      <c r="A52" s="869"/>
      <c r="B52" s="870"/>
      <c r="C52" s="501"/>
      <c r="D52" s="869"/>
      <c r="E52" s="871"/>
      <c r="F52" s="871"/>
      <c r="G52" s="872">
        <f t="shared" si="0"/>
        <v>0</v>
      </c>
      <c r="H52" s="870"/>
      <c r="I52" s="869"/>
      <c r="J52" s="869"/>
      <c r="K52" s="873"/>
    </row>
    <row r="53" spans="1:11" ht="11.25">
      <c r="A53" s="869"/>
      <c r="B53" s="870"/>
      <c r="C53" s="501"/>
      <c r="D53" s="869"/>
      <c r="E53" s="871"/>
      <c r="F53" s="871"/>
      <c r="G53" s="872">
        <f t="shared" si="0"/>
        <v>0</v>
      </c>
      <c r="H53" s="870"/>
      <c r="I53" s="869"/>
      <c r="J53" s="869"/>
      <c r="K53" s="873"/>
    </row>
    <row r="54" spans="1:11" ht="11.25">
      <c r="A54" s="869"/>
      <c r="B54" s="870"/>
      <c r="C54" s="501"/>
      <c r="D54" s="869"/>
      <c r="E54" s="871"/>
      <c r="F54" s="871"/>
      <c r="G54" s="872">
        <f t="shared" si="0"/>
        <v>0</v>
      </c>
      <c r="H54" s="870"/>
      <c r="I54" s="869"/>
      <c r="J54" s="869"/>
      <c r="K54" s="873"/>
    </row>
    <row r="55" spans="1:11" ht="11.25">
      <c r="A55" s="869"/>
      <c r="B55" s="870"/>
      <c r="C55" s="501"/>
      <c r="D55" s="869"/>
      <c r="E55" s="871"/>
      <c r="F55" s="871"/>
      <c r="G55" s="872">
        <f t="shared" si="0"/>
        <v>0</v>
      </c>
      <c r="H55" s="870"/>
      <c r="I55" s="869"/>
      <c r="J55" s="869"/>
      <c r="K55" s="873"/>
    </row>
    <row r="56" spans="1:11" ht="11.25">
      <c r="A56" s="869"/>
      <c r="B56" s="870"/>
      <c r="C56" s="501"/>
      <c r="D56" s="869"/>
      <c r="E56" s="871"/>
      <c r="F56" s="871"/>
      <c r="G56" s="872">
        <f t="shared" si="0"/>
        <v>0</v>
      </c>
      <c r="H56" s="870"/>
      <c r="I56" s="869"/>
      <c r="J56" s="869"/>
      <c r="K56" s="873"/>
    </row>
    <row r="57" spans="1:11" ht="11.25">
      <c r="A57" s="869"/>
      <c r="B57" s="870"/>
      <c r="C57" s="501"/>
      <c r="D57" s="869"/>
      <c r="E57" s="871"/>
      <c r="F57" s="871"/>
      <c r="G57" s="872">
        <f t="shared" si="0"/>
        <v>0</v>
      </c>
      <c r="H57" s="870"/>
      <c r="I57" s="869"/>
      <c r="J57" s="869"/>
      <c r="K57" s="873"/>
    </row>
    <row r="58" spans="1:11" ht="11.25">
      <c r="A58" s="869"/>
      <c r="B58" s="870"/>
      <c r="C58" s="501"/>
      <c r="D58" s="869"/>
      <c r="E58" s="871"/>
      <c r="F58" s="871"/>
      <c r="G58" s="872">
        <f t="shared" si="0"/>
        <v>0</v>
      </c>
      <c r="H58" s="870"/>
      <c r="I58" s="869"/>
      <c r="J58" s="869"/>
      <c r="K58" s="873"/>
    </row>
    <row r="59" spans="1:11" ht="11.25">
      <c r="A59" s="869"/>
      <c r="B59" s="870"/>
      <c r="C59" s="501"/>
      <c r="D59" s="869"/>
      <c r="E59" s="871"/>
      <c r="F59" s="871"/>
      <c r="G59" s="872">
        <f t="shared" si="0"/>
        <v>0</v>
      </c>
      <c r="H59" s="870"/>
      <c r="I59" s="869"/>
      <c r="J59" s="869"/>
      <c r="K59" s="873"/>
    </row>
    <row r="60" spans="1:11" ht="11.25">
      <c r="A60" s="869"/>
      <c r="B60" s="870"/>
      <c r="C60" s="501"/>
      <c r="D60" s="869"/>
      <c r="E60" s="871"/>
      <c r="F60" s="871"/>
      <c r="G60" s="872">
        <f t="shared" si="0"/>
        <v>0</v>
      </c>
      <c r="H60" s="870"/>
      <c r="I60" s="869"/>
      <c r="J60" s="869"/>
      <c r="K60" s="873"/>
    </row>
    <row r="61" spans="1:11" ht="11.25">
      <c r="A61" s="869"/>
      <c r="B61" s="870"/>
      <c r="C61" s="501"/>
      <c r="D61" s="869"/>
      <c r="E61" s="871"/>
      <c r="F61" s="871"/>
      <c r="G61" s="872">
        <f t="shared" si="0"/>
        <v>0</v>
      </c>
      <c r="H61" s="870"/>
      <c r="I61" s="869"/>
      <c r="J61" s="869"/>
      <c r="K61" s="873"/>
    </row>
    <row r="62" spans="1:11" ht="11.25">
      <c r="A62" s="869"/>
      <c r="B62" s="870"/>
      <c r="C62" s="501"/>
      <c r="D62" s="869"/>
      <c r="E62" s="871"/>
      <c r="F62" s="871"/>
      <c r="G62" s="872">
        <f t="shared" si="0"/>
        <v>0</v>
      </c>
      <c r="H62" s="870"/>
      <c r="I62" s="869"/>
      <c r="J62" s="869"/>
      <c r="K62" s="873"/>
    </row>
    <row r="63" spans="1:11" ht="11.25">
      <c r="A63" s="869"/>
      <c r="B63" s="870"/>
      <c r="C63" s="501"/>
      <c r="D63" s="869"/>
      <c r="E63" s="871"/>
      <c r="F63" s="871"/>
      <c r="G63" s="872">
        <f t="shared" si="0"/>
        <v>0</v>
      </c>
      <c r="H63" s="870"/>
      <c r="I63" s="869"/>
      <c r="J63" s="869"/>
      <c r="K63" s="873"/>
    </row>
    <row r="64" spans="1:11" ht="11.25">
      <c r="A64" s="869"/>
      <c r="B64" s="870"/>
      <c r="C64" s="501"/>
      <c r="D64" s="869"/>
      <c r="E64" s="871"/>
      <c r="F64" s="871"/>
      <c r="G64" s="872">
        <f t="shared" si="0"/>
        <v>0</v>
      </c>
      <c r="H64" s="870"/>
      <c r="I64" s="869"/>
      <c r="J64" s="869"/>
      <c r="K64" s="873"/>
    </row>
    <row r="65" spans="1:11" ht="11.25">
      <c r="A65" s="869"/>
      <c r="B65" s="870"/>
      <c r="C65" s="501"/>
      <c r="D65" s="869"/>
      <c r="E65" s="871"/>
      <c r="F65" s="871"/>
      <c r="G65" s="872">
        <f t="shared" si="0"/>
        <v>0</v>
      </c>
      <c r="H65" s="870"/>
      <c r="I65" s="869"/>
      <c r="J65" s="869"/>
      <c r="K65" s="873"/>
    </row>
    <row r="66" spans="1:11" ht="11.25">
      <c r="A66" s="869"/>
      <c r="B66" s="870"/>
      <c r="C66" s="501"/>
      <c r="D66" s="869"/>
      <c r="E66" s="871"/>
      <c r="F66" s="871"/>
      <c r="G66" s="872">
        <f t="shared" si="0"/>
        <v>0</v>
      </c>
      <c r="H66" s="870"/>
      <c r="I66" s="869"/>
      <c r="J66" s="869"/>
      <c r="K66" s="873"/>
    </row>
    <row r="67" spans="1:11" ht="11.25">
      <c r="A67" s="869"/>
      <c r="B67" s="870"/>
      <c r="C67" s="501"/>
      <c r="D67" s="869"/>
      <c r="E67" s="871"/>
      <c r="F67" s="871"/>
      <c r="G67" s="872">
        <f t="shared" si="0"/>
        <v>0</v>
      </c>
      <c r="H67" s="870"/>
      <c r="I67" s="869"/>
      <c r="J67" s="869"/>
      <c r="K67" s="873"/>
    </row>
    <row r="68" spans="1:11" ht="11.25">
      <c r="A68" s="869"/>
      <c r="B68" s="870"/>
      <c r="C68" s="501"/>
      <c r="D68" s="869"/>
      <c r="E68" s="871"/>
      <c r="F68" s="871"/>
      <c r="G68" s="872">
        <f t="shared" si="0"/>
        <v>0</v>
      </c>
      <c r="H68" s="870"/>
      <c r="I68" s="869"/>
      <c r="J68" s="869"/>
      <c r="K68" s="873"/>
    </row>
    <row r="69" spans="1:11" ht="11.25">
      <c r="A69" s="869"/>
      <c r="B69" s="870"/>
      <c r="C69" s="501"/>
      <c r="D69" s="869"/>
      <c r="E69" s="871"/>
      <c r="F69" s="871"/>
      <c r="G69" s="872">
        <f t="shared" si="0"/>
        <v>0</v>
      </c>
      <c r="H69" s="870"/>
      <c r="I69" s="869"/>
      <c r="J69" s="869"/>
      <c r="K69" s="873"/>
    </row>
    <row r="70" spans="1:11" ht="11.25">
      <c r="A70" s="869"/>
      <c r="B70" s="870"/>
      <c r="C70" s="501"/>
      <c r="D70" s="869"/>
      <c r="E70" s="871"/>
      <c r="F70" s="871"/>
      <c r="G70" s="872">
        <f t="shared" si="0"/>
        <v>0</v>
      </c>
      <c r="H70" s="870"/>
      <c r="I70" s="869"/>
      <c r="J70" s="869"/>
      <c r="K70" s="873"/>
    </row>
    <row r="71" spans="1:11" ht="11.25">
      <c r="A71" s="869"/>
      <c r="B71" s="870"/>
      <c r="C71" s="501"/>
      <c r="D71" s="869"/>
      <c r="E71" s="871"/>
      <c r="F71" s="871"/>
      <c r="G71" s="872">
        <f t="shared" si="0"/>
        <v>0</v>
      </c>
      <c r="H71" s="870"/>
      <c r="I71" s="869"/>
      <c r="J71" s="869"/>
      <c r="K71" s="873"/>
    </row>
    <row r="72" spans="1:11" ht="11.25">
      <c r="A72" s="869"/>
      <c r="B72" s="870"/>
      <c r="C72" s="501"/>
      <c r="D72" s="869"/>
      <c r="E72" s="871"/>
      <c r="F72" s="871"/>
      <c r="G72" s="872">
        <f t="shared" si="0"/>
        <v>0</v>
      </c>
      <c r="H72" s="870"/>
      <c r="I72" s="869"/>
      <c r="J72" s="869"/>
      <c r="K72" s="873"/>
    </row>
    <row r="73" spans="1:11" ht="11.25">
      <c r="A73" s="869"/>
      <c r="B73" s="870"/>
      <c r="C73" s="501"/>
      <c r="D73" s="869"/>
      <c r="E73" s="871"/>
      <c r="F73" s="871"/>
      <c r="G73" s="872">
        <f t="shared" si="0"/>
        <v>0</v>
      </c>
      <c r="H73" s="870"/>
      <c r="I73" s="869"/>
      <c r="J73" s="869"/>
      <c r="K73" s="873"/>
    </row>
    <row r="74" spans="1:11" ht="11.25">
      <c r="A74" s="869"/>
      <c r="B74" s="870"/>
      <c r="C74" s="501"/>
      <c r="D74" s="869"/>
      <c r="E74" s="871"/>
      <c r="F74" s="871"/>
      <c r="G74" s="872">
        <f t="shared" si="0"/>
        <v>0</v>
      </c>
      <c r="H74" s="870"/>
      <c r="I74" s="869"/>
      <c r="J74" s="869"/>
      <c r="K74" s="873"/>
    </row>
    <row r="75" spans="1:11" ht="11.25">
      <c r="A75" s="869"/>
      <c r="B75" s="870"/>
      <c r="C75" s="501"/>
      <c r="D75" s="869"/>
      <c r="E75" s="871"/>
      <c r="F75" s="871"/>
      <c r="G75" s="872">
        <f t="shared" si="0"/>
        <v>0</v>
      </c>
      <c r="H75" s="870"/>
      <c r="I75" s="869"/>
      <c r="J75" s="869"/>
      <c r="K75" s="873"/>
    </row>
    <row r="76" spans="1:11" ht="11.25">
      <c r="A76" s="869"/>
      <c r="B76" s="870"/>
      <c r="C76" s="501"/>
      <c r="D76" s="869"/>
      <c r="E76" s="871"/>
      <c r="F76" s="871"/>
      <c r="G76" s="872">
        <f t="shared" si="0"/>
        <v>0</v>
      </c>
      <c r="H76" s="870"/>
      <c r="I76" s="869"/>
      <c r="J76" s="869"/>
      <c r="K76" s="873"/>
    </row>
    <row r="77" spans="1:11" ht="11.25">
      <c r="A77" s="869"/>
      <c r="B77" s="870"/>
      <c r="C77" s="501"/>
      <c r="D77" s="869"/>
      <c r="E77" s="871"/>
      <c r="F77" s="871"/>
      <c r="G77" s="872">
        <f t="shared" si="0"/>
        <v>0</v>
      </c>
      <c r="H77" s="870"/>
      <c r="I77" s="869"/>
      <c r="J77" s="869"/>
      <c r="K77" s="873"/>
    </row>
    <row r="78" spans="1:11" ht="11.25">
      <c r="A78" s="869"/>
      <c r="B78" s="870"/>
      <c r="C78" s="501"/>
      <c r="D78" s="869"/>
      <c r="E78" s="871"/>
      <c r="F78" s="871"/>
      <c r="G78" s="872">
        <f t="shared" si="0"/>
        <v>0</v>
      </c>
      <c r="H78" s="870"/>
      <c r="I78" s="869"/>
      <c r="J78" s="869"/>
      <c r="K78" s="873"/>
    </row>
    <row r="79" spans="1:11" ht="11.25">
      <c r="A79" s="869"/>
      <c r="B79" s="870"/>
      <c r="C79" s="501"/>
      <c r="D79" s="869"/>
      <c r="E79" s="871"/>
      <c r="F79" s="871"/>
      <c r="G79" s="872">
        <f t="shared" si="0"/>
        <v>0</v>
      </c>
      <c r="H79" s="870"/>
      <c r="I79" s="869"/>
      <c r="J79" s="869"/>
      <c r="K79" s="873"/>
    </row>
    <row r="80" spans="1:11" ht="11.25">
      <c r="A80" s="869"/>
      <c r="B80" s="870"/>
      <c r="C80" s="501"/>
      <c r="D80" s="869"/>
      <c r="E80" s="871"/>
      <c r="F80" s="871"/>
      <c r="G80" s="872">
        <f t="shared" si="0"/>
        <v>0</v>
      </c>
      <c r="H80" s="870"/>
      <c r="I80" s="869"/>
      <c r="J80" s="869"/>
      <c r="K80" s="873"/>
    </row>
    <row r="81" spans="1:11" ht="11.25">
      <c r="A81" s="869"/>
      <c r="B81" s="870"/>
      <c r="C81" s="501"/>
      <c r="D81" s="869"/>
      <c r="E81" s="871"/>
      <c r="F81" s="871"/>
      <c r="G81" s="872">
        <f t="shared" si="0"/>
        <v>0</v>
      </c>
      <c r="H81" s="870"/>
      <c r="I81" s="869"/>
      <c r="J81" s="869"/>
      <c r="K81" s="873"/>
    </row>
    <row r="82" spans="1:11" ht="11.25">
      <c r="A82" s="869"/>
      <c r="B82" s="870"/>
      <c r="C82" s="501"/>
      <c r="D82" s="869"/>
      <c r="E82" s="871"/>
      <c r="F82" s="871"/>
      <c r="G82" s="872">
        <f aca="true" t="shared" si="1" ref="G82:G145">IF(E82&gt;0,E82/$D$1,F82)</f>
        <v>0</v>
      </c>
      <c r="H82" s="870"/>
      <c r="I82" s="869"/>
      <c r="J82" s="869"/>
      <c r="K82" s="873"/>
    </row>
    <row r="83" spans="1:11" ht="11.25">
      <c r="A83" s="869"/>
      <c r="B83" s="870"/>
      <c r="C83" s="501"/>
      <c r="D83" s="869"/>
      <c r="E83" s="871"/>
      <c r="F83" s="871"/>
      <c r="G83" s="872">
        <f t="shared" si="1"/>
        <v>0</v>
      </c>
      <c r="H83" s="870"/>
      <c r="I83" s="869"/>
      <c r="J83" s="869"/>
      <c r="K83" s="873"/>
    </row>
    <row r="84" spans="1:11" ht="11.25">
      <c r="A84" s="869"/>
      <c r="B84" s="870"/>
      <c r="C84" s="501"/>
      <c r="D84" s="869"/>
      <c r="E84" s="871"/>
      <c r="F84" s="871"/>
      <c r="G84" s="872">
        <f t="shared" si="1"/>
        <v>0</v>
      </c>
      <c r="H84" s="870"/>
      <c r="I84" s="869"/>
      <c r="J84" s="869"/>
      <c r="K84" s="873"/>
    </row>
    <row r="85" spans="1:11" ht="11.25">
      <c r="A85" s="869"/>
      <c r="B85" s="870"/>
      <c r="C85" s="501"/>
      <c r="D85" s="869"/>
      <c r="E85" s="871"/>
      <c r="F85" s="871"/>
      <c r="G85" s="872">
        <f t="shared" si="1"/>
        <v>0</v>
      </c>
      <c r="H85" s="870"/>
      <c r="I85" s="869"/>
      <c r="J85" s="869"/>
      <c r="K85" s="873"/>
    </row>
    <row r="86" spans="1:11" ht="11.25">
      <c r="A86" s="869"/>
      <c r="B86" s="870"/>
      <c r="C86" s="501"/>
      <c r="D86" s="869"/>
      <c r="E86" s="871"/>
      <c r="F86" s="871"/>
      <c r="G86" s="872">
        <f t="shared" si="1"/>
        <v>0</v>
      </c>
      <c r="H86" s="870"/>
      <c r="I86" s="869"/>
      <c r="J86" s="869"/>
      <c r="K86" s="873"/>
    </row>
    <row r="87" spans="1:11" ht="11.25">
      <c r="A87" s="869"/>
      <c r="B87" s="870"/>
      <c r="C87" s="501"/>
      <c r="D87" s="869"/>
      <c r="E87" s="871"/>
      <c r="F87" s="871"/>
      <c r="G87" s="872">
        <f t="shared" si="1"/>
        <v>0</v>
      </c>
      <c r="H87" s="870"/>
      <c r="I87" s="869"/>
      <c r="J87" s="869"/>
      <c r="K87" s="873"/>
    </row>
    <row r="88" spans="1:11" ht="11.25">
      <c r="A88" s="869"/>
      <c r="B88" s="870"/>
      <c r="C88" s="501"/>
      <c r="D88" s="869"/>
      <c r="E88" s="871"/>
      <c r="F88" s="871"/>
      <c r="G88" s="872">
        <f t="shared" si="1"/>
        <v>0</v>
      </c>
      <c r="H88" s="870"/>
      <c r="I88" s="869"/>
      <c r="J88" s="869"/>
      <c r="K88" s="873"/>
    </row>
    <row r="89" spans="1:11" ht="11.25">
      <c r="A89" s="869"/>
      <c r="B89" s="870"/>
      <c r="C89" s="501"/>
      <c r="D89" s="869"/>
      <c r="E89" s="871"/>
      <c r="F89" s="871"/>
      <c r="G89" s="872">
        <f t="shared" si="1"/>
        <v>0</v>
      </c>
      <c r="H89" s="870"/>
      <c r="I89" s="869"/>
      <c r="J89" s="869"/>
      <c r="K89" s="873"/>
    </row>
    <row r="90" spans="1:11" ht="11.25">
      <c r="A90" s="869"/>
      <c r="B90" s="870"/>
      <c r="C90" s="501"/>
      <c r="D90" s="869"/>
      <c r="E90" s="871"/>
      <c r="F90" s="871"/>
      <c r="G90" s="872">
        <f t="shared" si="1"/>
        <v>0</v>
      </c>
      <c r="H90" s="870"/>
      <c r="I90" s="869"/>
      <c r="J90" s="869"/>
      <c r="K90" s="873"/>
    </row>
    <row r="91" spans="1:11" ht="11.25">
      <c r="A91" s="869"/>
      <c r="B91" s="870"/>
      <c r="C91" s="501"/>
      <c r="D91" s="869"/>
      <c r="E91" s="871"/>
      <c r="F91" s="871"/>
      <c r="G91" s="872">
        <f t="shared" si="1"/>
        <v>0</v>
      </c>
      <c r="H91" s="870"/>
      <c r="I91" s="869"/>
      <c r="J91" s="869"/>
      <c r="K91" s="873"/>
    </row>
    <row r="92" spans="1:11" ht="11.25">
      <c r="A92" s="869"/>
      <c r="B92" s="870"/>
      <c r="C92" s="501"/>
      <c r="D92" s="869"/>
      <c r="E92" s="871"/>
      <c r="F92" s="871"/>
      <c r="G92" s="872">
        <f t="shared" si="1"/>
        <v>0</v>
      </c>
      <c r="H92" s="870"/>
      <c r="I92" s="869"/>
      <c r="J92" s="869"/>
      <c r="K92" s="873"/>
    </row>
    <row r="93" spans="1:11" ht="11.25">
      <c r="A93" s="869"/>
      <c r="B93" s="870"/>
      <c r="C93" s="501"/>
      <c r="D93" s="869"/>
      <c r="E93" s="871"/>
      <c r="F93" s="871"/>
      <c r="G93" s="872">
        <f t="shared" si="1"/>
        <v>0</v>
      </c>
      <c r="H93" s="870"/>
      <c r="I93" s="869"/>
      <c r="J93" s="869"/>
      <c r="K93" s="873"/>
    </row>
    <row r="94" spans="1:11" ht="11.25">
      <c r="A94" s="869"/>
      <c r="B94" s="870"/>
      <c r="C94" s="501"/>
      <c r="D94" s="869"/>
      <c r="E94" s="871"/>
      <c r="F94" s="871"/>
      <c r="G94" s="872">
        <f t="shared" si="1"/>
        <v>0</v>
      </c>
      <c r="H94" s="870"/>
      <c r="I94" s="869"/>
      <c r="J94" s="869"/>
      <c r="K94" s="873"/>
    </row>
    <row r="95" spans="1:11" ht="11.25">
      <c r="A95" s="869"/>
      <c r="B95" s="870"/>
      <c r="C95" s="501"/>
      <c r="D95" s="869"/>
      <c r="E95" s="871"/>
      <c r="F95" s="871"/>
      <c r="G95" s="872">
        <f t="shared" si="1"/>
        <v>0</v>
      </c>
      <c r="H95" s="870"/>
      <c r="I95" s="869"/>
      <c r="J95" s="869"/>
      <c r="K95" s="873"/>
    </row>
    <row r="96" spans="1:11" ht="11.25">
      <c r="A96" s="869"/>
      <c r="B96" s="870"/>
      <c r="C96" s="501"/>
      <c r="D96" s="869"/>
      <c r="E96" s="871"/>
      <c r="F96" s="871"/>
      <c r="G96" s="872">
        <f t="shared" si="1"/>
        <v>0</v>
      </c>
      <c r="H96" s="870"/>
      <c r="I96" s="869"/>
      <c r="J96" s="869"/>
      <c r="K96" s="873"/>
    </row>
    <row r="97" spans="1:11" ht="11.25">
      <c r="A97" s="869"/>
      <c r="B97" s="870"/>
      <c r="C97" s="501"/>
      <c r="D97" s="869"/>
      <c r="E97" s="871"/>
      <c r="F97" s="871"/>
      <c r="G97" s="872">
        <f t="shared" si="1"/>
        <v>0</v>
      </c>
      <c r="H97" s="870"/>
      <c r="I97" s="869"/>
      <c r="J97" s="869"/>
      <c r="K97" s="873"/>
    </row>
    <row r="98" spans="1:11" ht="11.25">
      <c r="A98" s="869"/>
      <c r="B98" s="870"/>
      <c r="C98" s="501"/>
      <c r="D98" s="869"/>
      <c r="E98" s="871"/>
      <c r="F98" s="871"/>
      <c r="G98" s="872">
        <f t="shared" si="1"/>
        <v>0</v>
      </c>
      <c r="H98" s="870"/>
      <c r="I98" s="869"/>
      <c r="J98" s="869"/>
      <c r="K98" s="873"/>
    </row>
    <row r="99" spans="1:11" ht="11.25">
      <c r="A99" s="869"/>
      <c r="B99" s="870"/>
      <c r="C99" s="500"/>
      <c r="D99" s="869"/>
      <c r="E99" s="871"/>
      <c r="F99" s="871"/>
      <c r="G99" s="872">
        <f t="shared" si="1"/>
        <v>0</v>
      </c>
      <c r="H99" s="870"/>
      <c r="I99" s="869"/>
      <c r="J99" s="869"/>
      <c r="K99" s="873"/>
    </row>
    <row r="100" spans="1:11" ht="11.25">
      <c r="A100" s="869"/>
      <c r="B100" s="870"/>
      <c r="C100" s="500"/>
      <c r="D100" s="869"/>
      <c r="E100" s="871"/>
      <c r="F100" s="871"/>
      <c r="G100" s="872">
        <f t="shared" si="1"/>
        <v>0</v>
      </c>
      <c r="H100" s="870"/>
      <c r="I100" s="869"/>
      <c r="J100" s="869"/>
      <c r="K100" s="873"/>
    </row>
    <row r="101" spans="1:11" ht="11.25">
      <c r="A101" s="869"/>
      <c r="B101" s="870"/>
      <c r="C101" s="500"/>
      <c r="D101" s="869"/>
      <c r="E101" s="871"/>
      <c r="F101" s="871"/>
      <c r="G101" s="872">
        <f t="shared" si="1"/>
        <v>0</v>
      </c>
      <c r="H101" s="870"/>
      <c r="I101" s="869"/>
      <c r="J101" s="869"/>
      <c r="K101" s="873"/>
    </row>
    <row r="102" spans="1:11" ht="11.25">
      <c r="A102" s="869"/>
      <c r="B102" s="870"/>
      <c r="C102" s="500"/>
      <c r="D102" s="869"/>
      <c r="E102" s="871"/>
      <c r="F102" s="871"/>
      <c r="G102" s="872">
        <f t="shared" si="1"/>
        <v>0</v>
      </c>
      <c r="H102" s="870"/>
      <c r="I102" s="869"/>
      <c r="J102" s="869"/>
      <c r="K102" s="873"/>
    </row>
    <row r="103" spans="1:11" ht="11.25">
      <c r="A103" s="869"/>
      <c r="B103" s="870"/>
      <c r="C103" s="500"/>
      <c r="D103" s="869"/>
      <c r="E103" s="871"/>
      <c r="F103" s="871"/>
      <c r="G103" s="872">
        <f t="shared" si="1"/>
        <v>0</v>
      </c>
      <c r="H103" s="870"/>
      <c r="I103" s="869"/>
      <c r="J103" s="869"/>
      <c r="K103" s="873"/>
    </row>
    <row r="104" spans="1:11" ht="11.25">
      <c r="A104" s="869"/>
      <c r="B104" s="870"/>
      <c r="C104" s="500"/>
      <c r="D104" s="869"/>
      <c r="E104" s="871"/>
      <c r="F104" s="871"/>
      <c r="G104" s="872">
        <f t="shared" si="1"/>
        <v>0</v>
      </c>
      <c r="H104" s="870"/>
      <c r="I104" s="869"/>
      <c r="J104" s="869"/>
      <c r="K104" s="873"/>
    </row>
    <row r="105" spans="1:11" ht="11.25">
      <c r="A105" s="869"/>
      <c r="B105" s="870"/>
      <c r="C105" s="500"/>
      <c r="D105" s="869"/>
      <c r="E105" s="871"/>
      <c r="F105" s="871"/>
      <c r="G105" s="872">
        <f t="shared" si="1"/>
        <v>0</v>
      </c>
      <c r="H105" s="870"/>
      <c r="I105" s="869"/>
      <c r="J105" s="869"/>
      <c r="K105" s="873"/>
    </row>
    <row r="106" spans="1:11" ht="11.25">
      <c r="A106" s="869"/>
      <c r="B106" s="870"/>
      <c r="C106" s="500"/>
      <c r="D106" s="869"/>
      <c r="E106" s="871"/>
      <c r="F106" s="871"/>
      <c r="G106" s="872">
        <f t="shared" si="1"/>
        <v>0</v>
      </c>
      <c r="H106" s="870"/>
      <c r="I106" s="869"/>
      <c r="J106" s="869"/>
      <c r="K106" s="873"/>
    </row>
    <row r="107" spans="1:11" ht="11.25">
      <c r="A107" s="869"/>
      <c r="B107" s="870"/>
      <c r="C107" s="500"/>
      <c r="D107" s="869"/>
      <c r="E107" s="871"/>
      <c r="F107" s="871"/>
      <c r="G107" s="872">
        <f t="shared" si="1"/>
        <v>0</v>
      </c>
      <c r="H107" s="870"/>
      <c r="I107" s="869"/>
      <c r="J107" s="869"/>
      <c r="K107" s="873"/>
    </row>
    <row r="108" spans="1:11" ht="11.25">
      <c r="A108" s="869"/>
      <c r="B108" s="870"/>
      <c r="C108" s="500"/>
      <c r="D108" s="869"/>
      <c r="E108" s="871"/>
      <c r="F108" s="871"/>
      <c r="G108" s="872">
        <f t="shared" si="1"/>
        <v>0</v>
      </c>
      <c r="H108" s="870"/>
      <c r="I108" s="869"/>
      <c r="J108" s="869"/>
      <c r="K108" s="873"/>
    </row>
    <row r="109" spans="1:11" ht="11.25">
      <c r="A109" s="869"/>
      <c r="B109" s="870"/>
      <c r="C109" s="500"/>
      <c r="D109" s="869"/>
      <c r="E109" s="871"/>
      <c r="F109" s="871"/>
      <c r="G109" s="872">
        <f t="shared" si="1"/>
        <v>0</v>
      </c>
      <c r="H109" s="870"/>
      <c r="I109" s="869"/>
      <c r="J109" s="869"/>
      <c r="K109" s="873"/>
    </row>
    <row r="110" spans="1:11" ht="11.25">
      <c r="A110" s="869"/>
      <c r="B110" s="870"/>
      <c r="C110" s="500"/>
      <c r="D110" s="869"/>
      <c r="E110" s="871"/>
      <c r="F110" s="871"/>
      <c r="G110" s="872">
        <f t="shared" si="1"/>
        <v>0</v>
      </c>
      <c r="H110" s="870"/>
      <c r="I110" s="869"/>
      <c r="J110" s="869"/>
      <c r="K110" s="873"/>
    </row>
    <row r="111" spans="1:11" ht="11.25">
      <c r="A111" s="869"/>
      <c r="B111" s="870"/>
      <c r="C111" s="500"/>
      <c r="D111" s="869"/>
      <c r="E111" s="871"/>
      <c r="F111" s="871"/>
      <c r="G111" s="872">
        <f t="shared" si="1"/>
        <v>0</v>
      </c>
      <c r="H111" s="870"/>
      <c r="I111" s="869"/>
      <c r="J111" s="869"/>
      <c r="K111" s="873"/>
    </row>
    <row r="112" spans="1:11" ht="11.25">
      <c r="A112" s="869"/>
      <c r="B112" s="870"/>
      <c r="C112" s="500"/>
      <c r="D112" s="869"/>
      <c r="E112" s="871"/>
      <c r="F112" s="871"/>
      <c r="G112" s="872">
        <f t="shared" si="1"/>
        <v>0</v>
      </c>
      <c r="H112" s="870"/>
      <c r="I112" s="869"/>
      <c r="J112" s="869"/>
      <c r="K112" s="873"/>
    </row>
    <row r="113" spans="1:11" ht="11.25">
      <c r="A113" s="869"/>
      <c r="B113" s="870"/>
      <c r="C113" s="500"/>
      <c r="D113" s="869"/>
      <c r="E113" s="871"/>
      <c r="F113" s="871"/>
      <c r="G113" s="872">
        <f t="shared" si="1"/>
        <v>0</v>
      </c>
      <c r="H113" s="870"/>
      <c r="I113" s="869"/>
      <c r="J113" s="869"/>
      <c r="K113" s="873"/>
    </row>
    <row r="114" spans="1:11" ht="11.25">
      <c r="A114" s="869"/>
      <c r="B114" s="870"/>
      <c r="C114" s="500"/>
      <c r="D114" s="869"/>
      <c r="E114" s="871"/>
      <c r="F114" s="871"/>
      <c r="G114" s="872">
        <f t="shared" si="1"/>
        <v>0</v>
      </c>
      <c r="H114" s="870"/>
      <c r="I114" s="869"/>
      <c r="J114" s="869"/>
      <c r="K114" s="873"/>
    </row>
    <row r="115" spans="1:11" ht="11.25">
      <c r="A115" s="869"/>
      <c r="B115" s="870"/>
      <c r="C115" s="500"/>
      <c r="D115" s="869"/>
      <c r="E115" s="871"/>
      <c r="F115" s="871"/>
      <c r="G115" s="872">
        <f t="shared" si="1"/>
        <v>0</v>
      </c>
      <c r="H115" s="870"/>
      <c r="I115" s="869"/>
      <c r="J115" s="869"/>
      <c r="K115" s="873"/>
    </row>
    <row r="116" spans="1:11" ht="11.25">
      <c r="A116" s="869"/>
      <c r="B116" s="870"/>
      <c r="C116" s="500"/>
      <c r="D116" s="869"/>
      <c r="E116" s="871"/>
      <c r="F116" s="871"/>
      <c r="G116" s="872">
        <f t="shared" si="1"/>
        <v>0</v>
      </c>
      <c r="H116" s="870"/>
      <c r="I116" s="869"/>
      <c r="J116" s="869"/>
      <c r="K116" s="873"/>
    </row>
    <row r="117" spans="1:11" ht="11.25">
      <c r="A117" s="869"/>
      <c r="B117" s="870"/>
      <c r="C117" s="500"/>
      <c r="D117" s="869"/>
      <c r="E117" s="871"/>
      <c r="F117" s="871"/>
      <c r="G117" s="872">
        <f t="shared" si="1"/>
        <v>0</v>
      </c>
      <c r="H117" s="870"/>
      <c r="I117" s="869"/>
      <c r="J117" s="869"/>
      <c r="K117" s="873"/>
    </row>
    <row r="118" spans="1:11" ht="11.25">
      <c r="A118" s="869"/>
      <c r="B118" s="870"/>
      <c r="C118" s="500"/>
      <c r="D118" s="869"/>
      <c r="E118" s="871"/>
      <c r="F118" s="871"/>
      <c r="G118" s="872">
        <f t="shared" si="1"/>
        <v>0</v>
      </c>
      <c r="H118" s="870"/>
      <c r="I118" s="869"/>
      <c r="J118" s="869"/>
      <c r="K118" s="873"/>
    </row>
    <row r="119" spans="1:11" ht="11.25">
      <c r="A119" s="869"/>
      <c r="B119" s="870"/>
      <c r="C119" s="500"/>
      <c r="D119" s="869"/>
      <c r="E119" s="871"/>
      <c r="F119" s="871"/>
      <c r="G119" s="872">
        <f t="shared" si="1"/>
        <v>0</v>
      </c>
      <c r="H119" s="870"/>
      <c r="I119" s="869"/>
      <c r="J119" s="869"/>
      <c r="K119" s="873"/>
    </row>
    <row r="120" spans="1:11" ht="11.25">
      <c r="A120" s="869"/>
      <c r="B120" s="870"/>
      <c r="C120" s="500"/>
      <c r="D120" s="869"/>
      <c r="E120" s="871"/>
      <c r="F120" s="871"/>
      <c r="G120" s="872">
        <f t="shared" si="1"/>
        <v>0</v>
      </c>
      <c r="H120" s="870"/>
      <c r="I120" s="869"/>
      <c r="J120" s="869"/>
      <c r="K120" s="873"/>
    </row>
    <row r="121" spans="1:11" ht="11.25">
      <c r="A121" s="869"/>
      <c r="B121" s="870"/>
      <c r="C121" s="500"/>
      <c r="D121" s="869"/>
      <c r="E121" s="871"/>
      <c r="F121" s="871"/>
      <c r="G121" s="872">
        <f t="shared" si="1"/>
        <v>0</v>
      </c>
      <c r="H121" s="870"/>
      <c r="I121" s="869"/>
      <c r="J121" s="869"/>
      <c r="K121" s="873"/>
    </row>
    <row r="122" spans="1:11" ht="11.25">
      <c r="A122" s="869"/>
      <c r="B122" s="870"/>
      <c r="C122" s="500"/>
      <c r="D122" s="869"/>
      <c r="E122" s="871"/>
      <c r="F122" s="871"/>
      <c r="G122" s="872">
        <f t="shared" si="1"/>
        <v>0</v>
      </c>
      <c r="H122" s="870"/>
      <c r="I122" s="869"/>
      <c r="J122" s="869"/>
      <c r="K122" s="873"/>
    </row>
    <row r="123" spans="1:11" ht="11.25">
      <c r="A123" s="869"/>
      <c r="B123" s="870"/>
      <c r="C123" s="500"/>
      <c r="D123" s="869"/>
      <c r="E123" s="871"/>
      <c r="F123" s="871"/>
      <c r="G123" s="872">
        <f t="shared" si="1"/>
        <v>0</v>
      </c>
      <c r="H123" s="870"/>
      <c r="I123" s="869"/>
      <c r="J123" s="869"/>
      <c r="K123" s="873"/>
    </row>
    <row r="124" spans="1:11" ht="11.25">
      <c r="A124" s="869"/>
      <c r="B124" s="870"/>
      <c r="C124" s="500"/>
      <c r="D124" s="869"/>
      <c r="E124" s="871"/>
      <c r="F124" s="871"/>
      <c r="G124" s="872">
        <f t="shared" si="1"/>
        <v>0</v>
      </c>
      <c r="H124" s="870"/>
      <c r="I124" s="869"/>
      <c r="J124" s="869"/>
      <c r="K124" s="873"/>
    </row>
    <row r="125" spans="1:11" ht="11.25">
      <c r="A125" s="869"/>
      <c r="B125" s="870"/>
      <c r="C125" s="500"/>
      <c r="D125" s="869"/>
      <c r="E125" s="871"/>
      <c r="F125" s="871"/>
      <c r="G125" s="872">
        <f t="shared" si="1"/>
        <v>0</v>
      </c>
      <c r="H125" s="870"/>
      <c r="I125" s="869"/>
      <c r="J125" s="869"/>
      <c r="K125" s="873"/>
    </row>
    <row r="126" spans="1:11" ht="11.25">
      <c r="A126" s="869"/>
      <c r="B126" s="870"/>
      <c r="C126" s="500"/>
      <c r="D126" s="869"/>
      <c r="E126" s="871"/>
      <c r="F126" s="871"/>
      <c r="G126" s="872">
        <f t="shared" si="1"/>
        <v>0</v>
      </c>
      <c r="H126" s="870"/>
      <c r="I126" s="869"/>
      <c r="J126" s="869"/>
      <c r="K126" s="873"/>
    </row>
    <row r="127" spans="1:11" ht="11.25">
      <c r="A127" s="869"/>
      <c r="B127" s="870"/>
      <c r="C127" s="500"/>
      <c r="D127" s="869"/>
      <c r="E127" s="871"/>
      <c r="F127" s="871"/>
      <c r="G127" s="872">
        <f t="shared" si="1"/>
        <v>0</v>
      </c>
      <c r="H127" s="870"/>
      <c r="I127" s="869"/>
      <c r="J127" s="869"/>
      <c r="K127" s="873"/>
    </row>
    <row r="128" spans="1:11" ht="11.25">
      <c r="A128" s="869"/>
      <c r="B128" s="870"/>
      <c r="C128" s="500"/>
      <c r="D128" s="869"/>
      <c r="E128" s="871"/>
      <c r="F128" s="871"/>
      <c r="G128" s="872">
        <f t="shared" si="1"/>
        <v>0</v>
      </c>
      <c r="H128" s="870"/>
      <c r="I128" s="869"/>
      <c r="J128" s="869"/>
      <c r="K128" s="873"/>
    </row>
    <row r="129" spans="1:11" ht="12">
      <c r="A129" s="869"/>
      <c r="B129" s="870"/>
      <c r="C129" s="500"/>
      <c r="D129" s="874"/>
      <c r="E129" s="871"/>
      <c r="F129" s="871"/>
      <c r="G129" s="872">
        <f t="shared" si="1"/>
        <v>0</v>
      </c>
      <c r="H129" s="870"/>
      <c r="I129" s="869"/>
      <c r="J129" s="869"/>
      <c r="K129" s="873"/>
    </row>
    <row r="130" spans="1:11" ht="12">
      <c r="A130" s="869"/>
      <c r="B130" s="870"/>
      <c r="C130" s="501"/>
      <c r="D130" s="874"/>
      <c r="E130" s="875"/>
      <c r="F130" s="876"/>
      <c r="G130" s="872">
        <f t="shared" si="1"/>
        <v>0</v>
      </c>
      <c r="H130" s="870"/>
      <c r="I130" s="869"/>
      <c r="J130" s="869"/>
      <c r="K130" s="873"/>
    </row>
    <row r="131" spans="1:11" ht="12">
      <c r="A131" s="869"/>
      <c r="B131" s="870"/>
      <c r="C131" s="501"/>
      <c r="D131" s="874"/>
      <c r="E131" s="875"/>
      <c r="F131" s="876"/>
      <c r="G131" s="872">
        <f t="shared" si="1"/>
        <v>0</v>
      </c>
      <c r="H131" s="870"/>
      <c r="I131" s="869"/>
      <c r="J131" s="869"/>
      <c r="K131" s="873"/>
    </row>
    <row r="132" spans="1:11" ht="12">
      <c r="A132" s="869"/>
      <c r="B132" s="870"/>
      <c r="C132" s="501"/>
      <c r="D132" s="874"/>
      <c r="E132" s="875"/>
      <c r="F132" s="876"/>
      <c r="G132" s="872">
        <f t="shared" si="1"/>
        <v>0</v>
      </c>
      <c r="H132" s="870"/>
      <c r="I132" s="869"/>
      <c r="J132" s="869"/>
      <c r="K132" s="873"/>
    </row>
    <row r="133" spans="1:11" ht="12">
      <c r="A133" s="869"/>
      <c r="B133" s="870"/>
      <c r="C133" s="501"/>
      <c r="D133" s="874"/>
      <c r="E133" s="871"/>
      <c r="F133" s="877"/>
      <c r="G133" s="872">
        <f t="shared" si="1"/>
        <v>0</v>
      </c>
      <c r="H133" s="870"/>
      <c r="I133" s="869"/>
      <c r="J133" s="869"/>
      <c r="K133" s="873"/>
    </row>
    <row r="134" spans="1:11" ht="12">
      <c r="A134" s="869"/>
      <c r="B134" s="870"/>
      <c r="C134" s="501"/>
      <c r="D134" s="874"/>
      <c r="E134" s="871"/>
      <c r="F134" s="877"/>
      <c r="G134" s="872">
        <f t="shared" si="1"/>
        <v>0</v>
      </c>
      <c r="H134" s="870"/>
      <c r="I134" s="869"/>
      <c r="J134" s="869"/>
      <c r="K134" s="873"/>
    </row>
    <row r="135" spans="1:11" ht="12">
      <c r="A135" s="869"/>
      <c r="B135" s="870"/>
      <c r="C135" s="501"/>
      <c r="D135" s="874"/>
      <c r="E135" s="871"/>
      <c r="F135" s="877"/>
      <c r="G135" s="872">
        <f t="shared" si="1"/>
        <v>0</v>
      </c>
      <c r="H135" s="870"/>
      <c r="I135" s="869"/>
      <c r="J135" s="869"/>
      <c r="K135" s="873"/>
    </row>
    <row r="136" spans="1:11" ht="12">
      <c r="A136" s="869"/>
      <c r="B136" s="870"/>
      <c r="C136" s="501"/>
      <c r="D136" s="874"/>
      <c r="E136" s="871"/>
      <c r="F136" s="877"/>
      <c r="G136" s="872">
        <f t="shared" si="1"/>
        <v>0</v>
      </c>
      <c r="H136" s="870"/>
      <c r="I136" s="869"/>
      <c r="J136" s="869"/>
      <c r="K136" s="873"/>
    </row>
    <row r="137" spans="1:11" ht="12">
      <c r="A137" s="869"/>
      <c r="B137" s="870"/>
      <c r="C137" s="501"/>
      <c r="D137" s="874"/>
      <c r="E137" s="871"/>
      <c r="F137" s="877"/>
      <c r="G137" s="872">
        <f t="shared" si="1"/>
        <v>0</v>
      </c>
      <c r="H137" s="870"/>
      <c r="I137" s="869"/>
      <c r="J137" s="869"/>
      <c r="K137" s="873"/>
    </row>
    <row r="138" spans="1:11" ht="12">
      <c r="A138" s="869"/>
      <c r="B138" s="870"/>
      <c r="C138" s="501"/>
      <c r="D138" s="874"/>
      <c r="E138" s="871"/>
      <c r="F138" s="877"/>
      <c r="G138" s="872">
        <f t="shared" si="1"/>
        <v>0</v>
      </c>
      <c r="H138" s="870"/>
      <c r="I138" s="869"/>
      <c r="J138" s="869"/>
      <c r="K138" s="873"/>
    </row>
    <row r="139" spans="1:11" ht="12">
      <c r="A139" s="869"/>
      <c r="B139" s="870"/>
      <c r="C139" s="501"/>
      <c r="D139" s="878"/>
      <c r="E139" s="871"/>
      <c r="F139" s="877"/>
      <c r="G139" s="872">
        <f t="shared" si="1"/>
        <v>0</v>
      </c>
      <c r="H139" s="870"/>
      <c r="I139" s="869"/>
      <c r="J139" s="869"/>
      <c r="K139" s="873"/>
    </row>
    <row r="140" spans="1:11" ht="12">
      <c r="A140" s="869"/>
      <c r="B140" s="870"/>
      <c r="C140" s="501"/>
      <c r="D140" s="874"/>
      <c r="E140" s="871"/>
      <c r="F140" s="877"/>
      <c r="G140" s="872">
        <f t="shared" si="1"/>
        <v>0</v>
      </c>
      <c r="H140" s="870"/>
      <c r="I140" s="869"/>
      <c r="J140" s="869"/>
      <c r="K140" s="873"/>
    </row>
    <row r="141" spans="1:11" ht="12">
      <c r="A141" s="869"/>
      <c r="B141" s="870"/>
      <c r="C141" s="501"/>
      <c r="D141" s="874"/>
      <c r="E141" s="871"/>
      <c r="F141" s="877"/>
      <c r="G141" s="872">
        <f t="shared" si="1"/>
        <v>0</v>
      </c>
      <c r="H141" s="870"/>
      <c r="I141" s="869"/>
      <c r="J141" s="869"/>
      <c r="K141" s="873"/>
    </row>
    <row r="142" spans="1:11" ht="12">
      <c r="A142" s="869"/>
      <c r="B142" s="870"/>
      <c r="C142" s="501"/>
      <c r="D142" s="874"/>
      <c r="E142" s="871"/>
      <c r="F142" s="877"/>
      <c r="G142" s="872">
        <f t="shared" si="1"/>
        <v>0</v>
      </c>
      <c r="H142" s="870"/>
      <c r="I142" s="869"/>
      <c r="J142" s="869"/>
      <c r="K142" s="873"/>
    </row>
    <row r="143" spans="1:11" ht="12">
      <c r="A143" s="869"/>
      <c r="B143" s="870"/>
      <c r="C143" s="501"/>
      <c r="D143" s="874"/>
      <c r="E143" s="871"/>
      <c r="F143" s="877"/>
      <c r="G143" s="872">
        <f t="shared" si="1"/>
        <v>0</v>
      </c>
      <c r="H143" s="870"/>
      <c r="I143" s="869"/>
      <c r="J143" s="869"/>
      <c r="K143" s="873"/>
    </row>
    <row r="144" spans="1:11" ht="12">
      <c r="A144" s="869"/>
      <c r="B144" s="870"/>
      <c r="C144" s="501"/>
      <c r="D144" s="878"/>
      <c r="E144" s="871"/>
      <c r="F144" s="877"/>
      <c r="G144" s="872">
        <f t="shared" si="1"/>
        <v>0</v>
      </c>
      <c r="H144" s="870"/>
      <c r="I144" s="869"/>
      <c r="J144" s="869"/>
      <c r="K144" s="873"/>
    </row>
    <row r="145" spans="1:11" ht="12">
      <c r="A145" s="869"/>
      <c r="B145" s="870"/>
      <c r="C145" s="501"/>
      <c r="D145" s="874"/>
      <c r="E145" s="871"/>
      <c r="F145" s="877"/>
      <c r="G145" s="872">
        <f t="shared" si="1"/>
        <v>0</v>
      </c>
      <c r="H145" s="870"/>
      <c r="I145" s="869"/>
      <c r="J145" s="869"/>
      <c r="K145" s="873"/>
    </row>
    <row r="146" spans="1:11" ht="12">
      <c r="A146" s="869"/>
      <c r="B146" s="870"/>
      <c r="C146" s="501"/>
      <c r="D146" s="874"/>
      <c r="E146" s="871"/>
      <c r="F146" s="877"/>
      <c r="G146" s="872">
        <f aca="true" t="shared" si="2" ref="G146:G209">IF(E146&gt;0,E146/$D$1,F146)</f>
        <v>0</v>
      </c>
      <c r="H146" s="870"/>
      <c r="I146" s="869"/>
      <c r="J146" s="869"/>
      <c r="K146" s="873"/>
    </row>
    <row r="147" spans="1:11" ht="12">
      <c r="A147" s="869"/>
      <c r="B147" s="870"/>
      <c r="C147" s="501"/>
      <c r="D147" s="874"/>
      <c r="E147" s="871"/>
      <c r="F147" s="877"/>
      <c r="G147" s="872">
        <f t="shared" si="2"/>
        <v>0</v>
      </c>
      <c r="H147" s="870"/>
      <c r="I147" s="869"/>
      <c r="J147" s="869"/>
      <c r="K147" s="873"/>
    </row>
    <row r="148" spans="1:11" ht="12">
      <c r="A148" s="869"/>
      <c r="B148" s="870"/>
      <c r="C148" s="501"/>
      <c r="D148" s="874"/>
      <c r="E148" s="871"/>
      <c r="F148" s="877"/>
      <c r="G148" s="872">
        <f t="shared" si="2"/>
        <v>0</v>
      </c>
      <c r="H148" s="870"/>
      <c r="I148" s="869"/>
      <c r="J148" s="869"/>
      <c r="K148" s="873"/>
    </row>
    <row r="149" spans="1:11" ht="12">
      <c r="A149" s="869"/>
      <c r="B149" s="870"/>
      <c r="C149" s="501"/>
      <c r="D149" s="874"/>
      <c r="E149" s="871"/>
      <c r="F149" s="877"/>
      <c r="G149" s="872">
        <f t="shared" si="2"/>
        <v>0</v>
      </c>
      <c r="H149" s="870"/>
      <c r="I149" s="869"/>
      <c r="J149" s="869"/>
      <c r="K149" s="873"/>
    </row>
    <row r="150" spans="1:11" ht="12">
      <c r="A150" s="869"/>
      <c r="B150" s="870"/>
      <c r="C150" s="501"/>
      <c r="D150" s="874"/>
      <c r="E150" s="871"/>
      <c r="F150" s="877"/>
      <c r="G150" s="872">
        <f t="shared" si="2"/>
        <v>0</v>
      </c>
      <c r="H150" s="870"/>
      <c r="I150" s="869"/>
      <c r="J150" s="869"/>
      <c r="K150" s="873"/>
    </row>
    <row r="151" spans="1:11" ht="12">
      <c r="A151" s="869"/>
      <c r="B151" s="870"/>
      <c r="C151" s="501"/>
      <c r="D151" s="874"/>
      <c r="E151" s="871"/>
      <c r="F151" s="877"/>
      <c r="G151" s="872">
        <f t="shared" si="2"/>
        <v>0</v>
      </c>
      <c r="H151" s="870"/>
      <c r="I151" s="869"/>
      <c r="J151" s="869"/>
      <c r="K151" s="873"/>
    </row>
    <row r="152" spans="1:11" ht="12">
      <c r="A152" s="869"/>
      <c r="B152" s="870"/>
      <c r="C152" s="501"/>
      <c r="D152" s="874"/>
      <c r="E152" s="871"/>
      <c r="F152" s="877"/>
      <c r="G152" s="872">
        <f t="shared" si="2"/>
        <v>0</v>
      </c>
      <c r="H152" s="870"/>
      <c r="I152" s="869"/>
      <c r="J152" s="869"/>
      <c r="K152" s="873"/>
    </row>
    <row r="153" spans="1:11" ht="12">
      <c r="A153" s="869"/>
      <c r="B153" s="870"/>
      <c r="C153" s="501"/>
      <c r="D153" s="878"/>
      <c r="E153" s="871"/>
      <c r="F153" s="877"/>
      <c r="G153" s="872">
        <f t="shared" si="2"/>
        <v>0</v>
      </c>
      <c r="H153" s="870"/>
      <c r="I153" s="869"/>
      <c r="J153" s="869"/>
      <c r="K153" s="873"/>
    </row>
    <row r="154" spans="1:11" ht="12">
      <c r="A154" s="869"/>
      <c r="B154" s="870"/>
      <c r="C154" s="501"/>
      <c r="D154" s="874"/>
      <c r="E154" s="871"/>
      <c r="F154" s="877"/>
      <c r="G154" s="872">
        <f t="shared" si="2"/>
        <v>0</v>
      </c>
      <c r="H154" s="870"/>
      <c r="I154" s="869"/>
      <c r="J154" s="869"/>
      <c r="K154" s="873"/>
    </row>
    <row r="155" spans="1:11" ht="12">
      <c r="A155" s="869"/>
      <c r="B155" s="870"/>
      <c r="C155" s="501"/>
      <c r="D155" s="874"/>
      <c r="E155" s="871"/>
      <c r="F155" s="877"/>
      <c r="G155" s="872">
        <f t="shared" si="2"/>
        <v>0</v>
      </c>
      <c r="H155" s="870"/>
      <c r="I155" s="869"/>
      <c r="J155" s="869"/>
      <c r="K155" s="873"/>
    </row>
    <row r="156" spans="1:11" ht="12">
      <c r="A156" s="869"/>
      <c r="B156" s="870"/>
      <c r="C156" s="501"/>
      <c r="D156" s="874"/>
      <c r="E156" s="871"/>
      <c r="F156" s="877"/>
      <c r="G156" s="872">
        <f t="shared" si="2"/>
        <v>0</v>
      </c>
      <c r="H156" s="870"/>
      <c r="I156" s="869"/>
      <c r="J156" s="869"/>
      <c r="K156" s="873"/>
    </row>
    <row r="157" spans="1:11" ht="12">
      <c r="A157" s="869"/>
      <c r="B157" s="870"/>
      <c r="C157" s="501"/>
      <c r="D157" s="874"/>
      <c r="E157" s="871"/>
      <c r="F157" s="877"/>
      <c r="G157" s="872">
        <f t="shared" si="2"/>
        <v>0</v>
      </c>
      <c r="H157" s="870"/>
      <c r="I157" s="869"/>
      <c r="J157" s="869"/>
      <c r="K157" s="873"/>
    </row>
    <row r="158" spans="1:11" ht="12">
      <c r="A158" s="869"/>
      <c r="B158" s="870"/>
      <c r="C158" s="501"/>
      <c r="D158" s="874"/>
      <c r="E158" s="871"/>
      <c r="F158" s="877"/>
      <c r="G158" s="872">
        <f t="shared" si="2"/>
        <v>0</v>
      </c>
      <c r="H158" s="870"/>
      <c r="I158" s="869"/>
      <c r="J158" s="869"/>
      <c r="K158" s="873"/>
    </row>
    <row r="159" spans="1:11" ht="12">
      <c r="A159" s="869"/>
      <c r="B159" s="870"/>
      <c r="C159" s="501"/>
      <c r="D159" s="874"/>
      <c r="E159" s="871"/>
      <c r="F159" s="877"/>
      <c r="G159" s="872">
        <f t="shared" si="2"/>
        <v>0</v>
      </c>
      <c r="H159" s="870"/>
      <c r="I159" s="869"/>
      <c r="J159" s="869"/>
      <c r="K159" s="873"/>
    </row>
    <row r="160" spans="1:11" ht="12">
      <c r="A160" s="869"/>
      <c r="B160" s="870"/>
      <c r="C160" s="501"/>
      <c r="D160" s="878"/>
      <c r="E160" s="871"/>
      <c r="F160" s="877"/>
      <c r="G160" s="872">
        <f t="shared" si="2"/>
        <v>0</v>
      </c>
      <c r="H160" s="870"/>
      <c r="I160" s="869"/>
      <c r="J160" s="869"/>
      <c r="K160" s="873"/>
    </row>
    <row r="161" spans="1:11" ht="12">
      <c r="A161" s="869"/>
      <c r="B161" s="870"/>
      <c r="C161" s="501"/>
      <c r="D161" s="874"/>
      <c r="E161" s="871"/>
      <c r="F161" s="877"/>
      <c r="G161" s="872">
        <f t="shared" si="2"/>
        <v>0</v>
      </c>
      <c r="H161" s="870"/>
      <c r="I161" s="869"/>
      <c r="J161" s="869"/>
      <c r="K161" s="873"/>
    </row>
    <row r="162" spans="1:11" ht="12">
      <c r="A162" s="869"/>
      <c r="B162" s="870"/>
      <c r="C162" s="501"/>
      <c r="D162" s="874"/>
      <c r="E162" s="871"/>
      <c r="F162" s="877"/>
      <c r="G162" s="872">
        <f t="shared" si="2"/>
        <v>0</v>
      </c>
      <c r="H162" s="870"/>
      <c r="I162" s="869"/>
      <c r="J162" s="869"/>
      <c r="K162" s="873"/>
    </row>
    <row r="163" spans="1:11" ht="12">
      <c r="A163" s="869"/>
      <c r="B163" s="870"/>
      <c r="C163" s="501"/>
      <c r="D163" s="874"/>
      <c r="E163" s="871"/>
      <c r="F163" s="877"/>
      <c r="G163" s="872">
        <f t="shared" si="2"/>
        <v>0</v>
      </c>
      <c r="H163" s="870"/>
      <c r="I163" s="869"/>
      <c r="J163" s="869"/>
      <c r="K163" s="873"/>
    </row>
    <row r="164" spans="1:11" ht="12">
      <c r="A164" s="869"/>
      <c r="B164" s="870"/>
      <c r="C164" s="501"/>
      <c r="D164" s="874"/>
      <c r="E164" s="871"/>
      <c r="F164" s="877"/>
      <c r="G164" s="872">
        <f t="shared" si="2"/>
        <v>0</v>
      </c>
      <c r="H164" s="870"/>
      <c r="I164" s="869"/>
      <c r="J164" s="869"/>
      <c r="K164" s="873"/>
    </row>
    <row r="165" spans="1:11" ht="12">
      <c r="A165" s="869"/>
      <c r="B165" s="870"/>
      <c r="C165" s="501"/>
      <c r="D165" s="874"/>
      <c r="E165" s="871"/>
      <c r="F165" s="877"/>
      <c r="G165" s="872">
        <f t="shared" si="2"/>
        <v>0</v>
      </c>
      <c r="H165" s="870"/>
      <c r="I165" s="869"/>
      <c r="J165" s="869"/>
      <c r="K165" s="873"/>
    </row>
    <row r="166" spans="1:11" ht="12">
      <c r="A166" s="869"/>
      <c r="B166" s="870"/>
      <c r="C166" s="501"/>
      <c r="D166" s="874"/>
      <c r="E166" s="871"/>
      <c r="F166" s="877"/>
      <c r="G166" s="872">
        <f t="shared" si="2"/>
        <v>0</v>
      </c>
      <c r="H166" s="870"/>
      <c r="I166" s="869"/>
      <c r="J166" s="869"/>
      <c r="K166" s="873"/>
    </row>
    <row r="167" spans="1:11" ht="12">
      <c r="A167" s="869"/>
      <c r="B167" s="870"/>
      <c r="C167" s="501"/>
      <c r="D167" s="874"/>
      <c r="E167" s="871"/>
      <c r="F167" s="877"/>
      <c r="G167" s="872">
        <f t="shared" si="2"/>
        <v>0</v>
      </c>
      <c r="H167" s="870"/>
      <c r="I167" s="869"/>
      <c r="J167" s="869"/>
      <c r="K167" s="873"/>
    </row>
    <row r="168" spans="1:11" ht="12">
      <c r="A168" s="869"/>
      <c r="B168" s="870"/>
      <c r="C168" s="501"/>
      <c r="D168" s="874"/>
      <c r="E168" s="871"/>
      <c r="F168" s="877"/>
      <c r="G168" s="872">
        <f t="shared" si="2"/>
        <v>0</v>
      </c>
      <c r="H168" s="870"/>
      <c r="I168" s="869"/>
      <c r="J168" s="869"/>
      <c r="K168" s="873"/>
    </row>
    <row r="169" spans="1:11" ht="12">
      <c r="A169" s="869"/>
      <c r="B169" s="870"/>
      <c r="C169" s="501"/>
      <c r="D169" s="874"/>
      <c r="E169" s="871"/>
      <c r="F169" s="877"/>
      <c r="G169" s="872">
        <f t="shared" si="2"/>
        <v>0</v>
      </c>
      <c r="H169" s="870"/>
      <c r="I169" s="869"/>
      <c r="J169" s="869"/>
      <c r="K169" s="873"/>
    </row>
    <row r="170" spans="1:11" ht="12">
      <c r="A170" s="869"/>
      <c r="B170" s="870"/>
      <c r="C170" s="501"/>
      <c r="D170" s="874"/>
      <c r="E170" s="871"/>
      <c r="F170" s="877"/>
      <c r="G170" s="872">
        <f t="shared" si="2"/>
        <v>0</v>
      </c>
      <c r="H170" s="870"/>
      <c r="I170" s="869"/>
      <c r="J170" s="869"/>
      <c r="K170" s="873"/>
    </row>
    <row r="171" spans="1:11" ht="12">
      <c r="A171" s="869"/>
      <c r="B171" s="870"/>
      <c r="C171" s="501"/>
      <c r="D171" s="874"/>
      <c r="E171" s="871"/>
      <c r="F171" s="877"/>
      <c r="G171" s="872">
        <f t="shared" si="2"/>
        <v>0</v>
      </c>
      <c r="H171" s="870"/>
      <c r="I171" s="869"/>
      <c r="J171" s="869"/>
      <c r="K171" s="873"/>
    </row>
    <row r="172" spans="1:11" ht="12">
      <c r="A172" s="869"/>
      <c r="B172" s="870"/>
      <c r="C172" s="501"/>
      <c r="D172" s="874"/>
      <c r="E172" s="871"/>
      <c r="F172" s="877"/>
      <c r="G172" s="872">
        <f t="shared" si="2"/>
        <v>0</v>
      </c>
      <c r="H172" s="870"/>
      <c r="I172" s="869"/>
      <c r="J172" s="869"/>
      <c r="K172" s="873"/>
    </row>
    <row r="173" spans="1:11" ht="12">
      <c r="A173" s="869"/>
      <c r="B173" s="870"/>
      <c r="C173" s="501"/>
      <c r="D173" s="878"/>
      <c r="E173" s="871"/>
      <c r="F173" s="877"/>
      <c r="G173" s="872">
        <f t="shared" si="2"/>
        <v>0</v>
      </c>
      <c r="H173" s="870"/>
      <c r="I173" s="869"/>
      <c r="J173" s="869"/>
      <c r="K173" s="873"/>
    </row>
    <row r="174" spans="1:11" ht="12">
      <c r="A174" s="869"/>
      <c r="B174" s="870"/>
      <c r="C174" s="501"/>
      <c r="D174" s="874"/>
      <c r="E174" s="871"/>
      <c r="F174" s="877"/>
      <c r="G174" s="872">
        <f t="shared" si="2"/>
        <v>0</v>
      </c>
      <c r="H174" s="870"/>
      <c r="I174" s="869"/>
      <c r="J174" s="869"/>
      <c r="K174" s="873"/>
    </row>
    <row r="175" spans="1:11" ht="12">
      <c r="A175" s="869"/>
      <c r="B175" s="870"/>
      <c r="C175" s="501"/>
      <c r="D175" s="874"/>
      <c r="E175" s="871"/>
      <c r="F175" s="877"/>
      <c r="G175" s="872">
        <f t="shared" si="2"/>
        <v>0</v>
      </c>
      <c r="H175" s="870"/>
      <c r="I175" s="869"/>
      <c r="J175" s="869"/>
      <c r="K175" s="873"/>
    </row>
    <row r="176" spans="1:11" ht="12">
      <c r="A176" s="869"/>
      <c r="B176" s="870"/>
      <c r="C176" s="501"/>
      <c r="D176" s="878"/>
      <c r="E176" s="871"/>
      <c r="F176" s="877"/>
      <c r="G176" s="872">
        <f t="shared" si="2"/>
        <v>0</v>
      </c>
      <c r="H176" s="870"/>
      <c r="I176" s="869"/>
      <c r="J176" s="869"/>
      <c r="K176" s="873"/>
    </row>
    <row r="177" spans="1:11" ht="12">
      <c r="A177" s="869"/>
      <c r="B177" s="870"/>
      <c r="C177" s="501"/>
      <c r="D177" s="878"/>
      <c r="E177" s="871"/>
      <c r="F177" s="877"/>
      <c r="G177" s="872">
        <f t="shared" si="2"/>
        <v>0</v>
      </c>
      <c r="H177" s="870"/>
      <c r="I177" s="869"/>
      <c r="J177" s="869"/>
      <c r="K177" s="873"/>
    </row>
    <row r="178" spans="1:11" ht="12">
      <c r="A178" s="869"/>
      <c r="B178" s="870"/>
      <c r="C178" s="501"/>
      <c r="D178" s="874"/>
      <c r="E178" s="871"/>
      <c r="F178" s="877"/>
      <c r="G178" s="872">
        <f t="shared" si="2"/>
        <v>0</v>
      </c>
      <c r="H178" s="870"/>
      <c r="I178" s="869"/>
      <c r="J178" s="869"/>
      <c r="K178" s="873"/>
    </row>
    <row r="179" spans="1:11" ht="12">
      <c r="A179" s="869"/>
      <c r="B179" s="870"/>
      <c r="C179" s="501"/>
      <c r="D179" s="874"/>
      <c r="E179" s="871"/>
      <c r="F179" s="877"/>
      <c r="G179" s="872">
        <f t="shared" si="2"/>
        <v>0</v>
      </c>
      <c r="H179" s="870"/>
      <c r="I179" s="869"/>
      <c r="J179" s="869"/>
      <c r="K179" s="873"/>
    </row>
    <row r="180" spans="1:11" ht="12">
      <c r="A180" s="869"/>
      <c r="B180" s="870"/>
      <c r="C180" s="501"/>
      <c r="D180" s="878"/>
      <c r="E180" s="871"/>
      <c r="F180" s="877"/>
      <c r="G180" s="872">
        <f t="shared" si="2"/>
        <v>0</v>
      </c>
      <c r="H180" s="870"/>
      <c r="I180" s="869"/>
      <c r="J180" s="869"/>
      <c r="K180" s="873"/>
    </row>
    <row r="181" spans="1:11" ht="12">
      <c r="A181" s="869"/>
      <c r="B181" s="870"/>
      <c r="C181" s="501"/>
      <c r="D181" s="874"/>
      <c r="E181" s="871"/>
      <c r="F181" s="877"/>
      <c r="G181" s="872">
        <f t="shared" si="2"/>
        <v>0</v>
      </c>
      <c r="H181" s="870"/>
      <c r="I181" s="869"/>
      <c r="J181" s="869"/>
      <c r="K181" s="873"/>
    </row>
    <row r="182" spans="1:11" ht="12">
      <c r="A182" s="869"/>
      <c r="B182" s="870"/>
      <c r="C182" s="501"/>
      <c r="D182" s="874"/>
      <c r="E182" s="871"/>
      <c r="F182" s="877"/>
      <c r="G182" s="872">
        <f t="shared" si="2"/>
        <v>0</v>
      </c>
      <c r="H182" s="870"/>
      <c r="I182" s="869"/>
      <c r="J182" s="869"/>
      <c r="K182" s="873"/>
    </row>
    <row r="183" spans="1:11" ht="11.25">
      <c r="A183" s="869"/>
      <c r="B183" s="870"/>
      <c r="C183" s="501"/>
      <c r="D183" s="869"/>
      <c r="E183" s="871"/>
      <c r="F183" s="877"/>
      <c r="G183" s="872">
        <f t="shared" si="2"/>
        <v>0</v>
      </c>
      <c r="H183" s="870"/>
      <c r="I183" s="869"/>
      <c r="J183" s="869"/>
      <c r="K183" s="873"/>
    </row>
    <row r="184" spans="1:11" ht="11.25">
      <c r="A184" s="869"/>
      <c r="B184" s="870"/>
      <c r="C184" s="501"/>
      <c r="D184" s="869"/>
      <c r="E184" s="871"/>
      <c r="F184" s="877"/>
      <c r="G184" s="872">
        <f t="shared" si="2"/>
        <v>0</v>
      </c>
      <c r="H184" s="870"/>
      <c r="I184" s="869"/>
      <c r="J184" s="869"/>
      <c r="K184" s="873"/>
    </row>
    <row r="185" spans="1:11" ht="11.25">
      <c r="A185" s="869"/>
      <c r="B185" s="870"/>
      <c r="C185" s="501"/>
      <c r="D185" s="869"/>
      <c r="E185" s="871"/>
      <c r="F185" s="877"/>
      <c r="G185" s="872">
        <f t="shared" si="2"/>
        <v>0</v>
      </c>
      <c r="H185" s="870"/>
      <c r="I185" s="869"/>
      <c r="J185" s="869"/>
      <c r="K185" s="873"/>
    </row>
    <row r="186" spans="1:11" ht="11.25">
      <c r="A186" s="869"/>
      <c r="B186" s="870"/>
      <c r="C186" s="501"/>
      <c r="D186" s="869"/>
      <c r="E186" s="871"/>
      <c r="F186" s="877"/>
      <c r="G186" s="872">
        <f t="shared" si="2"/>
        <v>0</v>
      </c>
      <c r="H186" s="870"/>
      <c r="I186" s="869"/>
      <c r="J186" s="869"/>
      <c r="K186" s="873"/>
    </row>
    <row r="187" spans="1:11" ht="11.25">
      <c r="A187" s="869"/>
      <c r="B187" s="870"/>
      <c r="C187" s="501"/>
      <c r="D187" s="869"/>
      <c r="E187" s="871"/>
      <c r="F187" s="877"/>
      <c r="G187" s="872">
        <f t="shared" si="2"/>
        <v>0</v>
      </c>
      <c r="H187" s="870"/>
      <c r="I187" s="869"/>
      <c r="J187" s="869"/>
      <c r="K187" s="873"/>
    </row>
    <row r="188" spans="1:11" ht="11.25">
      <c r="A188" s="869"/>
      <c r="B188" s="870"/>
      <c r="C188" s="501"/>
      <c r="D188" s="869"/>
      <c r="E188" s="871"/>
      <c r="F188" s="877"/>
      <c r="G188" s="872">
        <f t="shared" si="2"/>
        <v>0</v>
      </c>
      <c r="H188" s="870"/>
      <c r="I188" s="869"/>
      <c r="J188" s="869"/>
      <c r="K188" s="873"/>
    </row>
    <row r="189" spans="1:11" ht="11.25">
      <c r="A189" s="869"/>
      <c r="B189" s="870"/>
      <c r="C189" s="501"/>
      <c r="D189" s="869"/>
      <c r="E189" s="871"/>
      <c r="F189" s="877"/>
      <c r="G189" s="872">
        <f t="shared" si="2"/>
        <v>0</v>
      </c>
      <c r="H189" s="870"/>
      <c r="I189" s="869"/>
      <c r="J189" s="869"/>
      <c r="K189" s="873"/>
    </row>
    <row r="190" spans="1:11" ht="11.25">
      <c r="A190" s="869"/>
      <c r="B190" s="870"/>
      <c r="C190" s="501"/>
      <c r="D190" s="869"/>
      <c r="E190" s="871"/>
      <c r="F190" s="877"/>
      <c r="G190" s="872">
        <f t="shared" si="2"/>
        <v>0</v>
      </c>
      <c r="H190" s="870"/>
      <c r="I190" s="869"/>
      <c r="J190" s="869"/>
      <c r="K190" s="873"/>
    </row>
    <row r="191" spans="1:11" ht="11.25">
      <c r="A191" s="869"/>
      <c r="B191" s="870"/>
      <c r="C191" s="501"/>
      <c r="D191" s="869"/>
      <c r="E191" s="871"/>
      <c r="F191" s="877"/>
      <c r="G191" s="872">
        <f t="shared" si="2"/>
        <v>0</v>
      </c>
      <c r="H191" s="870"/>
      <c r="I191" s="869"/>
      <c r="J191" s="869"/>
      <c r="K191" s="873"/>
    </row>
    <row r="192" spans="1:11" ht="11.25">
      <c r="A192" s="869"/>
      <c r="B192" s="870"/>
      <c r="C192" s="501"/>
      <c r="D192" s="869"/>
      <c r="E192" s="871"/>
      <c r="F192" s="877"/>
      <c r="G192" s="872">
        <f t="shared" si="2"/>
        <v>0</v>
      </c>
      <c r="H192" s="870"/>
      <c r="I192" s="869"/>
      <c r="J192" s="869"/>
      <c r="K192" s="873"/>
    </row>
    <row r="193" spans="1:11" ht="11.25">
      <c r="A193" s="869"/>
      <c r="B193" s="870"/>
      <c r="C193" s="501"/>
      <c r="D193" s="869"/>
      <c r="E193" s="871"/>
      <c r="F193" s="877"/>
      <c r="G193" s="872">
        <f t="shared" si="2"/>
        <v>0</v>
      </c>
      <c r="H193" s="870"/>
      <c r="I193" s="869"/>
      <c r="J193" s="869"/>
      <c r="K193" s="873"/>
    </row>
    <row r="194" spans="1:11" ht="11.25">
      <c r="A194" s="869"/>
      <c r="B194" s="870"/>
      <c r="C194" s="501"/>
      <c r="D194" s="869"/>
      <c r="E194" s="871"/>
      <c r="F194" s="877"/>
      <c r="G194" s="872">
        <f t="shared" si="2"/>
        <v>0</v>
      </c>
      <c r="H194" s="870"/>
      <c r="I194" s="869"/>
      <c r="J194" s="869"/>
      <c r="K194" s="873"/>
    </row>
    <row r="195" spans="1:11" ht="11.25">
      <c r="A195" s="869"/>
      <c r="B195" s="870"/>
      <c r="C195" s="501"/>
      <c r="D195" s="869"/>
      <c r="E195" s="871"/>
      <c r="F195" s="877"/>
      <c r="G195" s="872">
        <f t="shared" si="2"/>
        <v>0</v>
      </c>
      <c r="H195" s="870"/>
      <c r="I195" s="869"/>
      <c r="J195" s="869"/>
      <c r="K195" s="873"/>
    </row>
    <row r="196" spans="1:11" ht="11.25">
      <c r="A196" s="869"/>
      <c r="B196" s="870"/>
      <c r="C196" s="501"/>
      <c r="D196" s="869"/>
      <c r="E196" s="871"/>
      <c r="F196" s="877"/>
      <c r="G196" s="872">
        <f t="shared" si="2"/>
        <v>0</v>
      </c>
      <c r="H196" s="870"/>
      <c r="I196" s="869"/>
      <c r="J196" s="869"/>
      <c r="K196" s="873"/>
    </row>
    <row r="197" spans="1:11" ht="11.25">
      <c r="A197" s="869"/>
      <c r="B197" s="870"/>
      <c r="C197" s="501"/>
      <c r="D197" s="869"/>
      <c r="E197" s="871"/>
      <c r="F197" s="877"/>
      <c r="G197" s="872">
        <f t="shared" si="2"/>
        <v>0</v>
      </c>
      <c r="H197" s="870"/>
      <c r="I197" s="869"/>
      <c r="J197" s="869"/>
      <c r="K197" s="873"/>
    </row>
    <row r="198" spans="1:11" ht="11.25">
      <c r="A198" s="869"/>
      <c r="B198" s="870"/>
      <c r="C198" s="501"/>
      <c r="D198" s="869"/>
      <c r="E198" s="871"/>
      <c r="F198" s="877"/>
      <c r="G198" s="872">
        <f t="shared" si="2"/>
        <v>0</v>
      </c>
      <c r="H198" s="870"/>
      <c r="I198" s="869"/>
      <c r="J198" s="869"/>
      <c r="K198" s="873"/>
    </row>
    <row r="199" spans="1:11" ht="11.25">
      <c r="A199" s="869"/>
      <c r="B199" s="870"/>
      <c r="C199" s="501"/>
      <c r="D199" s="869"/>
      <c r="E199" s="871"/>
      <c r="F199" s="877"/>
      <c r="G199" s="872">
        <f t="shared" si="2"/>
        <v>0</v>
      </c>
      <c r="H199" s="870"/>
      <c r="I199" s="869"/>
      <c r="J199" s="869"/>
      <c r="K199" s="873"/>
    </row>
    <row r="200" spans="1:11" ht="11.25">
      <c r="A200" s="869"/>
      <c r="B200" s="870"/>
      <c r="C200" s="501"/>
      <c r="D200" s="869"/>
      <c r="E200" s="871"/>
      <c r="F200" s="877"/>
      <c r="G200" s="872">
        <f t="shared" si="2"/>
        <v>0</v>
      </c>
      <c r="H200" s="870"/>
      <c r="I200" s="869"/>
      <c r="J200" s="869"/>
      <c r="K200" s="873"/>
    </row>
    <row r="201" spans="1:11" ht="11.25">
      <c r="A201" s="869"/>
      <c r="B201" s="870"/>
      <c r="C201" s="501"/>
      <c r="D201" s="869"/>
      <c r="E201" s="871"/>
      <c r="F201" s="877"/>
      <c r="G201" s="872">
        <f t="shared" si="2"/>
        <v>0</v>
      </c>
      <c r="H201" s="870"/>
      <c r="I201" s="869"/>
      <c r="J201" s="869"/>
      <c r="K201" s="873"/>
    </row>
    <row r="202" spans="1:11" ht="11.25">
      <c r="A202" s="869"/>
      <c r="B202" s="870"/>
      <c r="C202" s="501"/>
      <c r="D202" s="869"/>
      <c r="E202" s="871"/>
      <c r="F202" s="877"/>
      <c r="G202" s="872">
        <f t="shared" si="2"/>
        <v>0</v>
      </c>
      <c r="H202" s="870"/>
      <c r="I202" s="869"/>
      <c r="J202" s="869"/>
      <c r="K202" s="873"/>
    </row>
    <row r="203" spans="1:11" ht="11.25">
      <c r="A203" s="869"/>
      <c r="B203" s="870"/>
      <c r="C203" s="501"/>
      <c r="D203" s="869"/>
      <c r="E203" s="871"/>
      <c r="F203" s="877"/>
      <c r="G203" s="872">
        <f t="shared" si="2"/>
        <v>0</v>
      </c>
      <c r="H203" s="870"/>
      <c r="I203" s="869"/>
      <c r="J203" s="869"/>
      <c r="K203" s="873"/>
    </row>
    <row r="204" spans="1:11" ht="11.25">
      <c r="A204" s="869"/>
      <c r="B204" s="870"/>
      <c r="C204" s="501"/>
      <c r="D204" s="869"/>
      <c r="E204" s="871"/>
      <c r="F204" s="877"/>
      <c r="G204" s="872">
        <f t="shared" si="2"/>
        <v>0</v>
      </c>
      <c r="H204" s="870"/>
      <c r="I204" s="869"/>
      <c r="J204" s="869"/>
      <c r="K204" s="873"/>
    </row>
    <row r="205" spans="1:11" ht="11.25">
      <c r="A205" s="869"/>
      <c r="B205" s="870"/>
      <c r="C205" s="501"/>
      <c r="D205" s="869"/>
      <c r="E205" s="871"/>
      <c r="F205" s="877"/>
      <c r="G205" s="872">
        <f t="shared" si="2"/>
        <v>0</v>
      </c>
      <c r="H205" s="870"/>
      <c r="I205" s="869"/>
      <c r="J205" s="869"/>
      <c r="K205" s="873"/>
    </row>
    <row r="206" spans="1:11" ht="11.25">
      <c r="A206" s="869"/>
      <c r="B206" s="870"/>
      <c r="C206" s="501"/>
      <c r="D206" s="869"/>
      <c r="E206" s="871"/>
      <c r="F206" s="877"/>
      <c r="G206" s="872">
        <f t="shared" si="2"/>
        <v>0</v>
      </c>
      <c r="H206" s="870"/>
      <c r="I206" s="869"/>
      <c r="J206" s="869"/>
      <c r="K206" s="873"/>
    </row>
    <row r="207" spans="1:11" ht="11.25">
      <c r="A207" s="869"/>
      <c r="B207" s="870"/>
      <c r="C207" s="501"/>
      <c r="D207" s="869"/>
      <c r="E207" s="871"/>
      <c r="F207" s="877"/>
      <c r="G207" s="872">
        <f t="shared" si="2"/>
        <v>0</v>
      </c>
      <c r="H207" s="870"/>
      <c r="I207" s="869"/>
      <c r="J207" s="869"/>
      <c r="K207" s="873"/>
    </row>
    <row r="208" spans="1:11" ht="11.25">
      <c r="A208" s="869"/>
      <c r="B208" s="870"/>
      <c r="C208" s="501"/>
      <c r="D208" s="869"/>
      <c r="E208" s="871"/>
      <c r="F208" s="877"/>
      <c r="G208" s="872">
        <f t="shared" si="2"/>
        <v>0</v>
      </c>
      <c r="H208" s="870"/>
      <c r="I208" s="869"/>
      <c r="J208" s="869"/>
      <c r="K208" s="873"/>
    </row>
    <row r="209" spans="1:11" ht="11.25">
      <c r="A209" s="869"/>
      <c r="B209" s="870"/>
      <c r="C209" s="501"/>
      <c r="D209" s="869"/>
      <c r="E209" s="871"/>
      <c r="F209" s="877"/>
      <c r="G209" s="872">
        <f t="shared" si="2"/>
        <v>0</v>
      </c>
      <c r="H209" s="870"/>
      <c r="I209" s="869"/>
      <c r="J209" s="869"/>
      <c r="K209" s="873"/>
    </row>
    <row r="210" spans="1:11" ht="11.25">
      <c r="A210" s="869"/>
      <c r="B210" s="870"/>
      <c r="C210" s="501"/>
      <c r="D210" s="869"/>
      <c r="E210" s="871"/>
      <c r="F210" s="877"/>
      <c r="G210" s="872">
        <f aca="true" t="shared" si="3" ref="G210:G273">IF(E210&gt;0,E210/$D$1,F210)</f>
        <v>0</v>
      </c>
      <c r="H210" s="870"/>
      <c r="I210" s="869"/>
      <c r="J210" s="869"/>
      <c r="K210" s="873"/>
    </row>
    <row r="211" spans="1:11" ht="11.25">
      <c r="A211" s="869"/>
      <c r="B211" s="870"/>
      <c r="C211" s="500"/>
      <c r="D211" s="869"/>
      <c r="E211" s="871"/>
      <c r="F211" s="871"/>
      <c r="G211" s="872">
        <f t="shared" si="3"/>
        <v>0</v>
      </c>
      <c r="H211" s="870"/>
      <c r="I211" s="869"/>
      <c r="J211" s="869"/>
      <c r="K211" s="873"/>
    </row>
    <row r="212" spans="1:11" ht="11.25">
      <c r="A212" s="869"/>
      <c r="B212" s="870"/>
      <c r="C212" s="500"/>
      <c r="D212" s="869"/>
      <c r="E212" s="871"/>
      <c r="F212" s="871"/>
      <c r="G212" s="872">
        <f t="shared" si="3"/>
        <v>0</v>
      </c>
      <c r="H212" s="870"/>
      <c r="I212" s="869"/>
      <c r="J212" s="869"/>
      <c r="K212" s="873"/>
    </row>
    <row r="213" spans="1:11" ht="11.25">
      <c r="A213" s="869"/>
      <c r="B213" s="870"/>
      <c r="C213" s="500"/>
      <c r="D213" s="869"/>
      <c r="E213" s="871"/>
      <c r="F213" s="871"/>
      <c r="G213" s="872">
        <f t="shared" si="3"/>
        <v>0</v>
      </c>
      <c r="H213" s="870"/>
      <c r="I213" s="869"/>
      <c r="J213" s="869"/>
      <c r="K213" s="873"/>
    </row>
    <row r="214" spans="1:11" ht="11.25">
      <c r="A214" s="869"/>
      <c r="B214" s="870"/>
      <c r="C214" s="500"/>
      <c r="D214" s="869"/>
      <c r="E214" s="871"/>
      <c r="F214" s="871"/>
      <c r="G214" s="872">
        <f t="shared" si="3"/>
        <v>0</v>
      </c>
      <c r="H214" s="870"/>
      <c r="I214" s="869"/>
      <c r="J214" s="869"/>
      <c r="K214" s="873"/>
    </row>
    <row r="215" spans="1:11" ht="11.25">
      <c r="A215" s="869"/>
      <c r="B215" s="870"/>
      <c r="C215" s="500"/>
      <c r="D215" s="869"/>
      <c r="E215" s="871"/>
      <c r="F215" s="871"/>
      <c r="G215" s="872">
        <f t="shared" si="3"/>
        <v>0</v>
      </c>
      <c r="H215" s="870"/>
      <c r="I215" s="869"/>
      <c r="J215" s="869"/>
      <c r="K215" s="873"/>
    </row>
    <row r="216" spans="1:11" ht="11.25">
      <c r="A216" s="869"/>
      <c r="B216" s="870"/>
      <c r="C216" s="500"/>
      <c r="D216" s="869"/>
      <c r="E216" s="871"/>
      <c r="F216" s="871"/>
      <c r="G216" s="872">
        <f t="shared" si="3"/>
        <v>0</v>
      </c>
      <c r="H216" s="870"/>
      <c r="I216" s="869"/>
      <c r="J216" s="869"/>
      <c r="K216" s="873"/>
    </row>
    <row r="217" spans="1:11" ht="11.25">
      <c r="A217" s="869"/>
      <c r="B217" s="870"/>
      <c r="C217" s="500"/>
      <c r="D217" s="869"/>
      <c r="E217" s="871"/>
      <c r="F217" s="871"/>
      <c r="G217" s="872">
        <f t="shared" si="3"/>
        <v>0</v>
      </c>
      <c r="H217" s="870"/>
      <c r="I217" s="869"/>
      <c r="J217" s="869"/>
      <c r="K217" s="873"/>
    </row>
    <row r="218" spans="1:11" ht="11.25">
      <c r="A218" s="869"/>
      <c r="B218" s="870"/>
      <c r="C218" s="500"/>
      <c r="D218" s="869"/>
      <c r="E218" s="871"/>
      <c r="F218" s="871"/>
      <c r="G218" s="872">
        <f t="shared" si="3"/>
        <v>0</v>
      </c>
      <c r="H218" s="870"/>
      <c r="I218" s="869"/>
      <c r="J218" s="869"/>
      <c r="K218" s="873"/>
    </row>
    <row r="219" spans="1:11" ht="11.25">
      <c r="A219" s="869"/>
      <c r="B219" s="870"/>
      <c r="C219" s="500"/>
      <c r="D219" s="869"/>
      <c r="E219" s="871"/>
      <c r="F219" s="871"/>
      <c r="G219" s="872">
        <f t="shared" si="3"/>
        <v>0</v>
      </c>
      <c r="H219" s="870"/>
      <c r="I219" s="869"/>
      <c r="J219" s="869"/>
      <c r="K219" s="873"/>
    </row>
    <row r="220" spans="1:11" ht="11.25">
      <c r="A220" s="869"/>
      <c r="B220" s="870"/>
      <c r="C220" s="500"/>
      <c r="D220" s="869"/>
      <c r="E220" s="871"/>
      <c r="F220" s="871"/>
      <c r="G220" s="872">
        <f t="shared" si="3"/>
        <v>0</v>
      </c>
      <c r="H220" s="870"/>
      <c r="I220" s="869"/>
      <c r="J220" s="869"/>
      <c r="K220" s="873"/>
    </row>
    <row r="221" spans="1:11" ht="11.25">
      <c r="A221" s="869"/>
      <c r="B221" s="870"/>
      <c r="C221" s="500"/>
      <c r="D221" s="869"/>
      <c r="E221" s="871"/>
      <c r="F221" s="871"/>
      <c r="G221" s="872">
        <f t="shared" si="3"/>
        <v>0</v>
      </c>
      <c r="H221" s="870"/>
      <c r="I221" s="869"/>
      <c r="J221" s="869"/>
      <c r="K221" s="873"/>
    </row>
    <row r="222" spans="1:11" ht="11.25">
      <c r="A222" s="869"/>
      <c r="B222" s="870"/>
      <c r="C222" s="500"/>
      <c r="D222" s="869"/>
      <c r="E222" s="871"/>
      <c r="F222" s="871"/>
      <c r="G222" s="872">
        <f t="shared" si="3"/>
        <v>0</v>
      </c>
      <c r="H222" s="870"/>
      <c r="I222" s="869"/>
      <c r="J222" s="869"/>
      <c r="K222" s="873"/>
    </row>
    <row r="223" spans="1:11" ht="11.25">
      <c r="A223" s="869"/>
      <c r="B223" s="870"/>
      <c r="C223" s="500"/>
      <c r="D223" s="869"/>
      <c r="E223" s="871"/>
      <c r="F223" s="871"/>
      <c r="G223" s="872">
        <f t="shared" si="3"/>
        <v>0</v>
      </c>
      <c r="H223" s="870"/>
      <c r="I223" s="869"/>
      <c r="J223" s="869"/>
      <c r="K223" s="873"/>
    </row>
    <row r="224" spans="1:11" ht="11.25">
      <c r="A224" s="869"/>
      <c r="B224" s="870"/>
      <c r="C224" s="500"/>
      <c r="D224" s="869"/>
      <c r="E224" s="871"/>
      <c r="F224" s="871"/>
      <c r="G224" s="872">
        <f t="shared" si="3"/>
        <v>0</v>
      </c>
      <c r="H224" s="870"/>
      <c r="I224" s="869"/>
      <c r="J224" s="869"/>
      <c r="K224" s="873"/>
    </row>
    <row r="225" spans="1:11" ht="11.25">
      <c r="A225" s="869"/>
      <c r="B225" s="870"/>
      <c r="C225" s="500"/>
      <c r="D225" s="869"/>
      <c r="E225" s="871"/>
      <c r="F225" s="871"/>
      <c r="G225" s="872">
        <f t="shared" si="3"/>
        <v>0</v>
      </c>
      <c r="H225" s="870"/>
      <c r="I225" s="869"/>
      <c r="J225" s="869"/>
      <c r="K225" s="873"/>
    </row>
    <row r="226" spans="1:11" ht="11.25">
      <c r="A226" s="869"/>
      <c r="B226" s="870"/>
      <c r="C226" s="500"/>
      <c r="D226" s="869"/>
      <c r="E226" s="871"/>
      <c r="F226" s="871"/>
      <c r="G226" s="872">
        <f t="shared" si="3"/>
        <v>0</v>
      </c>
      <c r="H226" s="870"/>
      <c r="I226" s="869"/>
      <c r="J226" s="869"/>
      <c r="K226" s="873"/>
    </row>
    <row r="227" spans="1:11" ht="11.25">
      <c r="A227" s="869"/>
      <c r="B227" s="870"/>
      <c r="C227" s="500"/>
      <c r="D227" s="869"/>
      <c r="E227" s="871"/>
      <c r="F227" s="871"/>
      <c r="G227" s="872">
        <f t="shared" si="3"/>
        <v>0</v>
      </c>
      <c r="H227" s="870"/>
      <c r="I227" s="869"/>
      <c r="J227" s="869"/>
      <c r="K227" s="873"/>
    </row>
    <row r="228" spans="1:11" ht="11.25">
      <c r="A228" s="869"/>
      <c r="B228" s="870"/>
      <c r="C228" s="500"/>
      <c r="D228" s="869"/>
      <c r="E228" s="871"/>
      <c r="F228" s="871"/>
      <c r="G228" s="872">
        <f t="shared" si="3"/>
        <v>0</v>
      </c>
      <c r="H228" s="870"/>
      <c r="I228" s="869"/>
      <c r="J228" s="869"/>
      <c r="K228" s="873"/>
    </row>
    <row r="229" spans="1:11" ht="11.25">
      <c r="A229" s="869"/>
      <c r="B229" s="870"/>
      <c r="C229" s="500"/>
      <c r="D229" s="869"/>
      <c r="E229" s="871"/>
      <c r="F229" s="871"/>
      <c r="G229" s="872">
        <f t="shared" si="3"/>
        <v>0</v>
      </c>
      <c r="H229" s="870"/>
      <c r="I229" s="869"/>
      <c r="J229" s="869"/>
      <c r="K229" s="873"/>
    </row>
    <row r="230" spans="1:11" ht="11.25">
      <c r="A230" s="869"/>
      <c r="B230" s="870"/>
      <c r="C230" s="500"/>
      <c r="D230" s="869"/>
      <c r="E230" s="871"/>
      <c r="F230" s="871"/>
      <c r="G230" s="872">
        <f t="shared" si="3"/>
        <v>0</v>
      </c>
      <c r="H230" s="870"/>
      <c r="I230" s="869"/>
      <c r="J230" s="869"/>
      <c r="K230" s="873"/>
    </row>
    <row r="231" spans="1:11" ht="11.25">
      <c r="A231" s="869"/>
      <c r="B231" s="870"/>
      <c r="C231" s="500"/>
      <c r="D231" s="869"/>
      <c r="E231" s="871"/>
      <c r="F231" s="871"/>
      <c r="G231" s="872">
        <f t="shared" si="3"/>
        <v>0</v>
      </c>
      <c r="H231" s="870"/>
      <c r="I231" s="869"/>
      <c r="J231" s="869"/>
      <c r="K231" s="873"/>
    </row>
    <row r="232" spans="1:11" ht="11.25">
      <c r="A232" s="869"/>
      <c r="B232" s="870"/>
      <c r="C232" s="500"/>
      <c r="D232" s="869"/>
      <c r="E232" s="871"/>
      <c r="F232" s="871"/>
      <c r="G232" s="872">
        <f t="shared" si="3"/>
        <v>0</v>
      </c>
      <c r="H232" s="870"/>
      <c r="I232" s="869"/>
      <c r="J232" s="869"/>
      <c r="K232" s="873"/>
    </row>
    <row r="233" spans="1:11" ht="11.25">
      <c r="A233" s="869"/>
      <c r="B233" s="870"/>
      <c r="C233" s="500"/>
      <c r="D233" s="869"/>
      <c r="E233" s="871"/>
      <c r="F233" s="871"/>
      <c r="G233" s="872">
        <f t="shared" si="3"/>
        <v>0</v>
      </c>
      <c r="H233" s="870"/>
      <c r="I233" s="869"/>
      <c r="J233" s="869"/>
      <c r="K233" s="873"/>
    </row>
    <row r="234" spans="1:11" ht="11.25">
      <c r="A234" s="869"/>
      <c r="B234" s="870"/>
      <c r="C234" s="500"/>
      <c r="D234" s="869"/>
      <c r="E234" s="871"/>
      <c r="F234" s="871"/>
      <c r="G234" s="872">
        <f t="shared" si="3"/>
        <v>0</v>
      </c>
      <c r="H234" s="870"/>
      <c r="I234" s="869"/>
      <c r="J234" s="869"/>
      <c r="K234" s="873"/>
    </row>
    <row r="235" spans="1:11" ht="11.25">
      <c r="A235" s="869"/>
      <c r="B235" s="870"/>
      <c r="C235" s="500"/>
      <c r="D235" s="869"/>
      <c r="E235" s="871"/>
      <c r="F235" s="871"/>
      <c r="G235" s="872">
        <f t="shared" si="3"/>
        <v>0</v>
      </c>
      <c r="H235" s="870"/>
      <c r="I235" s="869"/>
      <c r="J235" s="869"/>
      <c r="K235" s="873"/>
    </row>
    <row r="236" spans="1:11" ht="11.25">
      <c r="A236" s="869"/>
      <c r="B236" s="870"/>
      <c r="C236" s="500"/>
      <c r="D236" s="869"/>
      <c r="E236" s="871"/>
      <c r="F236" s="871"/>
      <c r="G236" s="872">
        <f t="shared" si="3"/>
        <v>0</v>
      </c>
      <c r="H236" s="870"/>
      <c r="I236" s="869"/>
      <c r="J236" s="869"/>
      <c r="K236" s="873"/>
    </row>
    <row r="237" spans="1:11" ht="11.25">
      <c r="A237" s="869"/>
      <c r="B237" s="870"/>
      <c r="C237" s="500"/>
      <c r="D237" s="869"/>
      <c r="E237" s="871"/>
      <c r="F237" s="871"/>
      <c r="G237" s="872">
        <f t="shared" si="3"/>
        <v>0</v>
      </c>
      <c r="H237" s="870"/>
      <c r="I237" s="869"/>
      <c r="J237" s="869"/>
      <c r="K237" s="873"/>
    </row>
    <row r="238" spans="1:11" ht="11.25">
      <c r="A238" s="869"/>
      <c r="B238" s="870"/>
      <c r="C238" s="500"/>
      <c r="D238" s="869"/>
      <c r="E238" s="871"/>
      <c r="F238" s="871"/>
      <c r="G238" s="872">
        <f t="shared" si="3"/>
        <v>0</v>
      </c>
      <c r="H238" s="870"/>
      <c r="I238" s="869"/>
      <c r="J238" s="869"/>
      <c r="K238" s="873"/>
    </row>
    <row r="239" spans="1:11" ht="11.25">
      <c r="A239" s="869"/>
      <c r="B239" s="870"/>
      <c r="C239" s="500"/>
      <c r="D239" s="869"/>
      <c r="E239" s="871"/>
      <c r="F239" s="871"/>
      <c r="G239" s="872">
        <f t="shared" si="3"/>
        <v>0</v>
      </c>
      <c r="H239" s="870"/>
      <c r="I239" s="869"/>
      <c r="J239" s="869"/>
      <c r="K239" s="873"/>
    </row>
    <row r="240" spans="1:11" ht="11.25">
      <c r="A240" s="869"/>
      <c r="B240" s="870"/>
      <c r="C240" s="500"/>
      <c r="D240" s="869"/>
      <c r="E240" s="871"/>
      <c r="F240" s="871"/>
      <c r="G240" s="872">
        <f t="shared" si="3"/>
        <v>0</v>
      </c>
      <c r="H240" s="870"/>
      <c r="I240" s="869"/>
      <c r="J240" s="869"/>
      <c r="K240" s="873"/>
    </row>
    <row r="241" spans="1:11" ht="11.25">
      <c r="A241" s="869"/>
      <c r="B241" s="870"/>
      <c r="C241" s="500"/>
      <c r="D241" s="869"/>
      <c r="E241" s="871"/>
      <c r="F241" s="871"/>
      <c r="G241" s="872">
        <f t="shared" si="3"/>
        <v>0</v>
      </c>
      <c r="H241" s="870"/>
      <c r="I241" s="869"/>
      <c r="J241" s="869"/>
      <c r="K241" s="873"/>
    </row>
    <row r="242" spans="1:11" ht="11.25">
      <c r="A242" s="869"/>
      <c r="B242" s="870"/>
      <c r="C242" s="500"/>
      <c r="D242" s="869"/>
      <c r="E242" s="871"/>
      <c r="F242" s="871"/>
      <c r="G242" s="872">
        <f t="shared" si="3"/>
        <v>0</v>
      </c>
      <c r="H242" s="870"/>
      <c r="I242" s="869"/>
      <c r="J242" s="869"/>
      <c r="K242" s="873"/>
    </row>
    <row r="243" spans="1:11" ht="11.25">
      <c r="A243" s="869"/>
      <c r="B243" s="870"/>
      <c r="C243" s="500"/>
      <c r="D243" s="869"/>
      <c r="E243" s="871"/>
      <c r="F243" s="871"/>
      <c r="G243" s="872">
        <f t="shared" si="3"/>
        <v>0</v>
      </c>
      <c r="H243" s="870"/>
      <c r="I243" s="869"/>
      <c r="J243" s="869"/>
      <c r="K243" s="873"/>
    </row>
    <row r="244" spans="1:11" ht="11.25">
      <c r="A244" s="869"/>
      <c r="B244" s="870"/>
      <c r="C244" s="500"/>
      <c r="D244" s="869"/>
      <c r="E244" s="871"/>
      <c r="F244" s="871"/>
      <c r="G244" s="872">
        <f t="shared" si="3"/>
        <v>0</v>
      </c>
      <c r="H244" s="870"/>
      <c r="I244" s="869"/>
      <c r="J244" s="869"/>
      <c r="K244" s="873"/>
    </row>
    <row r="245" spans="1:11" ht="11.25">
      <c r="A245" s="869"/>
      <c r="B245" s="870"/>
      <c r="C245" s="500"/>
      <c r="D245" s="869"/>
      <c r="E245" s="871"/>
      <c r="F245" s="871"/>
      <c r="G245" s="872">
        <f t="shared" si="3"/>
        <v>0</v>
      </c>
      <c r="H245" s="870"/>
      <c r="I245" s="869"/>
      <c r="J245" s="869"/>
      <c r="K245" s="873"/>
    </row>
    <row r="246" spans="1:11" ht="11.25">
      <c r="A246" s="869"/>
      <c r="B246" s="870"/>
      <c r="C246" s="500"/>
      <c r="D246" s="869"/>
      <c r="E246" s="871"/>
      <c r="F246" s="871"/>
      <c r="G246" s="872">
        <f t="shared" si="3"/>
        <v>0</v>
      </c>
      <c r="H246" s="870"/>
      <c r="I246" s="869"/>
      <c r="J246" s="869"/>
      <c r="K246" s="873"/>
    </row>
    <row r="247" spans="1:11" ht="11.25">
      <c r="A247" s="869"/>
      <c r="B247" s="870"/>
      <c r="C247" s="500"/>
      <c r="D247" s="869"/>
      <c r="E247" s="871"/>
      <c r="F247" s="871"/>
      <c r="G247" s="872">
        <f t="shared" si="3"/>
        <v>0</v>
      </c>
      <c r="H247" s="870"/>
      <c r="I247" s="869"/>
      <c r="J247" s="869"/>
      <c r="K247" s="873"/>
    </row>
    <row r="248" spans="1:11" ht="11.25">
      <c r="A248" s="869"/>
      <c r="B248" s="870"/>
      <c r="C248" s="500"/>
      <c r="D248" s="869"/>
      <c r="E248" s="871"/>
      <c r="F248" s="871"/>
      <c r="G248" s="872">
        <f t="shared" si="3"/>
        <v>0</v>
      </c>
      <c r="H248" s="870"/>
      <c r="I248" s="869"/>
      <c r="J248" s="869"/>
      <c r="K248" s="873"/>
    </row>
    <row r="249" spans="1:11" ht="11.25">
      <c r="A249" s="869"/>
      <c r="B249" s="870"/>
      <c r="C249" s="500"/>
      <c r="D249" s="869"/>
      <c r="E249" s="871"/>
      <c r="F249" s="871"/>
      <c r="G249" s="872">
        <f t="shared" si="3"/>
        <v>0</v>
      </c>
      <c r="H249" s="870"/>
      <c r="I249" s="869"/>
      <c r="J249" s="869"/>
      <c r="K249" s="873"/>
    </row>
    <row r="250" spans="1:11" ht="11.25">
      <c r="A250" s="869"/>
      <c r="B250" s="870"/>
      <c r="C250" s="500"/>
      <c r="D250" s="869"/>
      <c r="E250" s="871"/>
      <c r="F250" s="871"/>
      <c r="G250" s="872">
        <f t="shared" si="3"/>
        <v>0</v>
      </c>
      <c r="H250" s="870"/>
      <c r="I250" s="869"/>
      <c r="J250" s="869"/>
      <c r="K250" s="873"/>
    </row>
    <row r="251" spans="1:11" ht="11.25">
      <c r="A251" s="869"/>
      <c r="B251" s="870"/>
      <c r="C251" s="500"/>
      <c r="D251" s="869"/>
      <c r="E251" s="871"/>
      <c r="F251" s="871"/>
      <c r="G251" s="872">
        <f t="shared" si="3"/>
        <v>0</v>
      </c>
      <c r="H251" s="870"/>
      <c r="I251" s="869"/>
      <c r="J251" s="869"/>
      <c r="K251" s="873"/>
    </row>
    <row r="252" spans="1:11" ht="11.25">
      <c r="A252" s="869"/>
      <c r="B252" s="870"/>
      <c r="C252" s="500"/>
      <c r="D252" s="869"/>
      <c r="E252" s="871"/>
      <c r="F252" s="871"/>
      <c r="G252" s="872">
        <f t="shared" si="3"/>
        <v>0</v>
      </c>
      <c r="H252" s="870"/>
      <c r="I252" s="869"/>
      <c r="J252" s="869"/>
      <c r="K252" s="873"/>
    </row>
    <row r="253" spans="1:11" ht="11.25">
      <c r="A253" s="869"/>
      <c r="B253" s="870"/>
      <c r="C253" s="500"/>
      <c r="D253" s="869"/>
      <c r="E253" s="871"/>
      <c r="F253" s="871"/>
      <c r="G253" s="872">
        <f t="shared" si="3"/>
        <v>0</v>
      </c>
      <c r="H253" s="870"/>
      <c r="I253" s="869"/>
      <c r="J253" s="869"/>
      <c r="K253" s="873"/>
    </row>
    <row r="254" spans="1:11" ht="11.25">
      <c r="A254" s="869"/>
      <c r="B254" s="870"/>
      <c r="C254" s="500"/>
      <c r="D254" s="869"/>
      <c r="E254" s="871"/>
      <c r="F254" s="871"/>
      <c r="G254" s="872">
        <f t="shared" si="3"/>
        <v>0</v>
      </c>
      <c r="H254" s="870"/>
      <c r="I254" s="869"/>
      <c r="J254" s="869"/>
      <c r="K254" s="873"/>
    </row>
    <row r="255" spans="1:11" ht="11.25">
      <c r="A255" s="869"/>
      <c r="B255" s="870"/>
      <c r="C255" s="500"/>
      <c r="D255" s="869"/>
      <c r="E255" s="871"/>
      <c r="F255" s="871"/>
      <c r="G255" s="872">
        <f t="shared" si="3"/>
        <v>0</v>
      </c>
      <c r="H255" s="870"/>
      <c r="I255" s="869"/>
      <c r="J255" s="869"/>
      <c r="K255" s="873"/>
    </row>
    <row r="256" spans="1:11" ht="11.25">
      <c r="A256" s="869"/>
      <c r="B256" s="870"/>
      <c r="C256" s="500"/>
      <c r="D256" s="869"/>
      <c r="E256" s="871"/>
      <c r="F256" s="871"/>
      <c r="G256" s="872">
        <f t="shared" si="3"/>
        <v>0</v>
      </c>
      <c r="H256" s="870"/>
      <c r="I256" s="869"/>
      <c r="J256" s="869"/>
      <c r="K256" s="873"/>
    </row>
    <row r="257" spans="1:11" ht="11.25">
      <c r="A257" s="869"/>
      <c r="B257" s="870"/>
      <c r="C257" s="500"/>
      <c r="D257" s="869"/>
      <c r="E257" s="871"/>
      <c r="F257" s="871"/>
      <c r="G257" s="872">
        <f t="shared" si="3"/>
        <v>0</v>
      </c>
      <c r="H257" s="870"/>
      <c r="I257" s="869"/>
      <c r="J257" s="869"/>
      <c r="K257" s="873"/>
    </row>
    <row r="258" spans="1:11" ht="11.25">
      <c r="A258" s="869"/>
      <c r="B258" s="870"/>
      <c r="C258" s="500"/>
      <c r="D258" s="869"/>
      <c r="E258" s="871"/>
      <c r="F258" s="871"/>
      <c r="G258" s="872">
        <f t="shared" si="3"/>
        <v>0</v>
      </c>
      <c r="H258" s="870"/>
      <c r="I258" s="869"/>
      <c r="J258" s="869"/>
      <c r="K258" s="873"/>
    </row>
    <row r="259" spans="1:11" ht="11.25">
      <c r="A259" s="869"/>
      <c r="B259" s="870"/>
      <c r="C259" s="500"/>
      <c r="D259" s="869"/>
      <c r="E259" s="871"/>
      <c r="F259" s="871"/>
      <c r="G259" s="872">
        <f t="shared" si="3"/>
        <v>0</v>
      </c>
      <c r="H259" s="870"/>
      <c r="I259" s="869"/>
      <c r="J259" s="869"/>
      <c r="K259" s="873"/>
    </row>
    <row r="260" spans="1:11" ht="11.25">
      <c r="A260" s="869"/>
      <c r="B260" s="870"/>
      <c r="C260" s="500"/>
      <c r="D260" s="869"/>
      <c r="E260" s="871"/>
      <c r="F260" s="871"/>
      <c r="G260" s="872">
        <f t="shared" si="3"/>
        <v>0</v>
      </c>
      <c r="H260" s="870"/>
      <c r="I260" s="869"/>
      <c r="J260" s="869"/>
      <c r="K260" s="873"/>
    </row>
    <row r="261" spans="1:11" ht="11.25">
      <c r="A261" s="869"/>
      <c r="B261" s="870"/>
      <c r="C261" s="500"/>
      <c r="D261" s="869"/>
      <c r="E261" s="871"/>
      <c r="F261" s="871"/>
      <c r="G261" s="872">
        <f t="shared" si="3"/>
        <v>0</v>
      </c>
      <c r="H261" s="870"/>
      <c r="I261" s="869"/>
      <c r="J261" s="869"/>
      <c r="K261" s="873"/>
    </row>
    <row r="262" spans="1:11" ht="11.25">
      <c r="A262" s="869"/>
      <c r="B262" s="870"/>
      <c r="C262" s="500"/>
      <c r="D262" s="869"/>
      <c r="E262" s="871"/>
      <c r="F262" s="871"/>
      <c r="G262" s="872">
        <f t="shared" si="3"/>
        <v>0</v>
      </c>
      <c r="H262" s="870"/>
      <c r="I262" s="869"/>
      <c r="J262" s="869"/>
      <c r="K262" s="873"/>
    </row>
    <row r="263" spans="1:11" ht="11.25">
      <c r="A263" s="869"/>
      <c r="B263" s="870"/>
      <c r="C263" s="500"/>
      <c r="D263" s="869"/>
      <c r="E263" s="871"/>
      <c r="F263" s="871"/>
      <c r="G263" s="872">
        <f t="shared" si="3"/>
        <v>0</v>
      </c>
      <c r="H263" s="870"/>
      <c r="I263" s="869"/>
      <c r="J263" s="869"/>
      <c r="K263" s="873"/>
    </row>
    <row r="264" spans="1:11" ht="11.25">
      <c r="A264" s="869"/>
      <c r="B264" s="870"/>
      <c r="C264" s="500"/>
      <c r="D264" s="869"/>
      <c r="E264" s="871"/>
      <c r="F264" s="871"/>
      <c r="G264" s="872">
        <f t="shared" si="3"/>
        <v>0</v>
      </c>
      <c r="H264" s="870"/>
      <c r="I264" s="869"/>
      <c r="J264" s="869"/>
      <c r="K264" s="873"/>
    </row>
    <row r="265" spans="1:11" ht="11.25">
      <c r="A265" s="869"/>
      <c r="B265" s="870"/>
      <c r="C265" s="500"/>
      <c r="D265" s="869"/>
      <c r="E265" s="871"/>
      <c r="F265" s="871"/>
      <c r="G265" s="872">
        <f t="shared" si="3"/>
        <v>0</v>
      </c>
      <c r="H265" s="870"/>
      <c r="I265" s="869"/>
      <c r="J265" s="869"/>
      <c r="K265" s="873"/>
    </row>
    <row r="266" spans="1:11" ht="11.25">
      <c r="A266" s="869"/>
      <c r="B266" s="870"/>
      <c r="C266" s="500"/>
      <c r="D266" s="869"/>
      <c r="E266" s="871"/>
      <c r="F266" s="871"/>
      <c r="G266" s="872">
        <f t="shared" si="3"/>
        <v>0</v>
      </c>
      <c r="H266" s="870"/>
      <c r="I266" s="869"/>
      <c r="J266" s="869"/>
      <c r="K266" s="873"/>
    </row>
    <row r="267" spans="1:11" ht="11.25">
      <c r="A267" s="869"/>
      <c r="B267" s="870"/>
      <c r="C267" s="500"/>
      <c r="D267" s="869"/>
      <c r="E267" s="871"/>
      <c r="F267" s="871"/>
      <c r="G267" s="872">
        <f t="shared" si="3"/>
        <v>0</v>
      </c>
      <c r="H267" s="870"/>
      <c r="I267" s="869"/>
      <c r="J267" s="869"/>
      <c r="K267" s="873"/>
    </row>
    <row r="268" spans="1:11" ht="11.25">
      <c r="A268" s="869"/>
      <c r="B268" s="870"/>
      <c r="C268" s="500"/>
      <c r="D268" s="869"/>
      <c r="E268" s="871"/>
      <c r="F268" s="871"/>
      <c r="G268" s="872">
        <f t="shared" si="3"/>
        <v>0</v>
      </c>
      <c r="H268" s="870"/>
      <c r="I268" s="869"/>
      <c r="J268" s="869"/>
      <c r="K268" s="873"/>
    </row>
    <row r="269" spans="1:11" ht="11.25">
      <c r="A269" s="869"/>
      <c r="B269" s="870"/>
      <c r="C269" s="500"/>
      <c r="D269" s="869"/>
      <c r="E269" s="871"/>
      <c r="F269" s="871"/>
      <c r="G269" s="872">
        <f t="shared" si="3"/>
        <v>0</v>
      </c>
      <c r="H269" s="870"/>
      <c r="I269" s="869"/>
      <c r="J269" s="869"/>
      <c r="K269" s="873"/>
    </row>
    <row r="270" spans="1:11" ht="11.25">
      <c r="A270" s="869"/>
      <c r="B270" s="870"/>
      <c r="C270" s="500"/>
      <c r="D270" s="869"/>
      <c r="E270" s="871"/>
      <c r="F270" s="871"/>
      <c r="G270" s="872">
        <f t="shared" si="3"/>
        <v>0</v>
      </c>
      <c r="H270" s="870"/>
      <c r="I270" s="869"/>
      <c r="J270" s="869"/>
      <c r="K270" s="873"/>
    </row>
    <row r="271" spans="1:11" ht="11.25">
      <c r="A271" s="869"/>
      <c r="B271" s="870"/>
      <c r="C271" s="500"/>
      <c r="D271" s="869"/>
      <c r="E271" s="871"/>
      <c r="F271" s="871"/>
      <c r="G271" s="872">
        <f t="shared" si="3"/>
        <v>0</v>
      </c>
      <c r="H271" s="870"/>
      <c r="I271" s="869"/>
      <c r="J271" s="869"/>
      <c r="K271" s="873"/>
    </row>
    <row r="272" spans="1:11" ht="11.25">
      <c r="A272" s="869"/>
      <c r="B272" s="870"/>
      <c r="C272" s="500"/>
      <c r="D272" s="869"/>
      <c r="E272" s="871"/>
      <c r="F272" s="871"/>
      <c r="G272" s="872">
        <f t="shared" si="3"/>
        <v>0</v>
      </c>
      <c r="H272" s="870"/>
      <c r="I272" s="869"/>
      <c r="J272" s="869"/>
      <c r="K272" s="873"/>
    </row>
    <row r="273" spans="1:11" ht="11.25">
      <c r="A273" s="869"/>
      <c r="B273" s="870"/>
      <c r="C273" s="500"/>
      <c r="D273" s="869"/>
      <c r="E273" s="871"/>
      <c r="F273" s="871"/>
      <c r="G273" s="872">
        <f t="shared" si="3"/>
        <v>0</v>
      </c>
      <c r="H273" s="870"/>
      <c r="I273" s="869"/>
      <c r="J273" s="869"/>
      <c r="K273" s="873"/>
    </row>
    <row r="274" spans="1:11" ht="11.25">
      <c r="A274" s="869"/>
      <c r="B274" s="870"/>
      <c r="C274" s="500"/>
      <c r="D274" s="869"/>
      <c r="E274" s="871"/>
      <c r="F274" s="871"/>
      <c r="G274" s="872">
        <f aca="true" t="shared" si="4" ref="G274:G313">IF(E274&gt;0,E274/$D$1,F274)</f>
        <v>0</v>
      </c>
      <c r="H274" s="870"/>
      <c r="I274" s="869"/>
      <c r="J274" s="869"/>
      <c r="K274" s="873"/>
    </row>
    <row r="275" spans="1:11" ht="11.25">
      <c r="A275" s="869"/>
      <c r="B275" s="870"/>
      <c r="C275" s="500"/>
      <c r="D275" s="869"/>
      <c r="E275" s="871"/>
      <c r="F275" s="871"/>
      <c r="G275" s="872">
        <f t="shared" si="4"/>
        <v>0</v>
      </c>
      <c r="H275" s="870"/>
      <c r="I275" s="869"/>
      <c r="J275" s="869"/>
      <c r="K275" s="873"/>
    </row>
    <row r="276" spans="1:11" ht="11.25">
      <c r="A276" s="869"/>
      <c r="B276" s="870"/>
      <c r="C276" s="500"/>
      <c r="D276" s="869"/>
      <c r="E276" s="871"/>
      <c r="F276" s="871"/>
      <c r="G276" s="872">
        <f t="shared" si="4"/>
        <v>0</v>
      </c>
      <c r="H276" s="870"/>
      <c r="I276" s="869"/>
      <c r="J276" s="869"/>
      <c r="K276" s="873"/>
    </row>
    <row r="277" spans="1:11" ht="11.25">
      <c r="A277" s="869"/>
      <c r="B277" s="870"/>
      <c r="C277" s="500"/>
      <c r="D277" s="869"/>
      <c r="E277" s="871"/>
      <c r="F277" s="871"/>
      <c r="G277" s="872">
        <f t="shared" si="4"/>
        <v>0</v>
      </c>
      <c r="H277" s="870"/>
      <c r="I277" s="869"/>
      <c r="J277" s="869"/>
      <c r="K277" s="873"/>
    </row>
    <row r="278" spans="1:11" ht="11.25">
      <c r="A278" s="869"/>
      <c r="B278" s="870"/>
      <c r="C278" s="500"/>
      <c r="D278" s="869"/>
      <c r="E278" s="871"/>
      <c r="F278" s="871"/>
      <c r="G278" s="872">
        <f t="shared" si="4"/>
        <v>0</v>
      </c>
      <c r="H278" s="870"/>
      <c r="I278" s="869"/>
      <c r="J278" s="869"/>
      <c r="K278" s="873"/>
    </row>
    <row r="279" spans="1:11" ht="11.25">
      <c r="A279" s="869"/>
      <c r="B279" s="870"/>
      <c r="C279" s="500"/>
      <c r="D279" s="869"/>
      <c r="E279" s="871"/>
      <c r="F279" s="871"/>
      <c r="G279" s="872">
        <f t="shared" si="4"/>
        <v>0</v>
      </c>
      <c r="H279" s="870"/>
      <c r="I279" s="869"/>
      <c r="J279" s="869"/>
      <c r="K279" s="873"/>
    </row>
    <row r="280" spans="1:11" ht="11.25">
      <c r="A280" s="869"/>
      <c r="B280" s="870"/>
      <c r="C280" s="500"/>
      <c r="D280" s="869"/>
      <c r="E280" s="871"/>
      <c r="F280" s="871"/>
      <c r="G280" s="872">
        <f t="shared" si="4"/>
        <v>0</v>
      </c>
      <c r="H280" s="870"/>
      <c r="I280" s="869"/>
      <c r="J280" s="869"/>
      <c r="K280" s="873"/>
    </row>
    <row r="281" spans="1:11" ht="11.25">
      <c r="A281" s="869"/>
      <c r="B281" s="870"/>
      <c r="C281" s="500"/>
      <c r="D281" s="869"/>
      <c r="E281" s="871"/>
      <c r="F281" s="871"/>
      <c r="G281" s="872">
        <f t="shared" si="4"/>
        <v>0</v>
      </c>
      <c r="H281" s="870"/>
      <c r="I281" s="869"/>
      <c r="J281" s="869"/>
      <c r="K281" s="873"/>
    </row>
    <row r="282" spans="1:11" ht="11.25">
      <c r="A282" s="869"/>
      <c r="B282" s="870"/>
      <c r="C282" s="500"/>
      <c r="D282" s="869"/>
      <c r="E282" s="871"/>
      <c r="F282" s="871"/>
      <c r="G282" s="872">
        <f t="shared" si="4"/>
        <v>0</v>
      </c>
      <c r="H282" s="870"/>
      <c r="I282" s="869"/>
      <c r="J282" s="869"/>
      <c r="K282" s="873"/>
    </row>
    <row r="283" spans="1:11" ht="11.25">
      <c r="A283" s="869"/>
      <c r="B283" s="870"/>
      <c r="C283" s="500"/>
      <c r="D283" s="869"/>
      <c r="E283" s="871"/>
      <c r="F283" s="871"/>
      <c r="G283" s="872">
        <f t="shared" si="4"/>
        <v>0</v>
      </c>
      <c r="H283" s="870"/>
      <c r="I283" s="869"/>
      <c r="J283" s="869"/>
      <c r="K283" s="873"/>
    </row>
    <row r="284" spans="1:11" ht="11.25">
      <c r="A284" s="869"/>
      <c r="B284" s="870"/>
      <c r="C284" s="500"/>
      <c r="D284" s="869"/>
      <c r="E284" s="871"/>
      <c r="F284" s="871"/>
      <c r="G284" s="872">
        <f t="shared" si="4"/>
        <v>0</v>
      </c>
      <c r="H284" s="870"/>
      <c r="I284" s="869"/>
      <c r="J284" s="869"/>
      <c r="K284" s="873"/>
    </row>
    <row r="285" spans="1:11" ht="11.25">
      <c r="A285" s="869"/>
      <c r="B285" s="870"/>
      <c r="C285" s="500"/>
      <c r="D285" s="869"/>
      <c r="E285" s="871"/>
      <c r="F285" s="871"/>
      <c r="G285" s="872">
        <f t="shared" si="4"/>
        <v>0</v>
      </c>
      <c r="H285" s="870"/>
      <c r="I285" s="869"/>
      <c r="J285" s="869"/>
      <c r="K285" s="873"/>
    </row>
    <row r="286" spans="1:11" ht="11.25">
      <c r="A286" s="869"/>
      <c r="B286" s="870"/>
      <c r="C286" s="500"/>
      <c r="D286" s="869"/>
      <c r="E286" s="871"/>
      <c r="F286" s="871"/>
      <c r="G286" s="872">
        <f t="shared" si="4"/>
        <v>0</v>
      </c>
      <c r="H286" s="870"/>
      <c r="I286" s="869"/>
      <c r="J286" s="869"/>
      <c r="K286" s="873"/>
    </row>
    <row r="287" spans="1:11" ht="11.25">
      <c r="A287" s="869"/>
      <c r="B287" s="870"/>
      <c r="C287" s="500"/>
      <c r="D287" s="869"/>
      <c r="E287" s="871"/>
      <c r="F287" s="871"/>
      <c r="G287" s="872">
        <f t="shared" si="4"/>
        <v>0</v>
      </c>
      <c r="H287" s="870"/>
      <c r="I287" s="869"/>
      <c r="J287" s="869"/>
      <c r="K287" s="873"/>
    </row>
    <row r="288" spans="1:11" ht="11.25">
      <c r="A288" s="869"/>
      <c r="B288" s="870"/>
      <c r="C288" s="500"/>
      <c r="D288" s="869"/>
      <c r="E288" s="871"/>
      <c r="F288" s="871"/>
      <c r="G288" s="872">
        <f t="shared" si="4"/>
        <v>0</v>
      </c>
      <c r="H288" s="870"/>
      <c r="I288" s="869"/>
      <c r="J288" s="869"/>
      <c r="K288" s="873"/>
    </row>
    <row r="289" spans="1:11" ht="11.25">
      <c r="A289" s="869"/>
      <c r="B289" s="870"/>
      <c r="C289" s="500"/>
      <c r="D289" s="869"/>
      <c r="E289" s="871"/>
      <c r="F289" s="871"/>
      <c r="G289" s="872">
        <f t="shared" si="4"/>
        <v>0</v>
      </c>
      <c r="H289" s="870"/>
      <c r="I289" s="869"/>
      <c r="J289" s="869"/>
      <c r="K289" s="873"/>
    </row>
    <row r="290" spans="1:11" ht="11.25">
      <c r="A290" s="869"/>
      <c r="B290" s="870"/>
      <c r="C290" s="500"/>
      <c r="D290" s="869"/>
      <c r="E290" s="871"/>
      <c r="F290" s="871"/>
      <c r="G290" s="872">
        <f t="shared" si="4"/>
        <v>0</v>
      </c>
      <c r="H290" s="870"/>
      <c r="I290" s="869"/>
      <c r="J290" s="869"/>
      <c r="K290" s="873"/>
    </row>
    <row r="291" spans="1:11" ht="11.25">
      <c r="A291" s="869"/>
      <c r="B291" s="870"/>
      <c r="C291" s="500"/>
      <c r="D291" s="869"/>
      <c r="E291" s="871"/>
      <c r="F291" s="871"/>
      <c r="G291" s="872">
        <f t="shared" si="4"/>
        <v>0</v>
      </c>
      <c r="H291" s="870"/>
      <c r="I291" s="869"/>
      <c r="J291" s="869"/>
      <c r="K291" s="873"/>
    </row>
    <row r="292" spans="1:11" ht="11.25">
      <c r="A292" s="869"/>
      <c r="B292" s="870"/>
      <c r="C292" s="500"/>
      <c r="D292" s="869"/>
      <c r="E292" s="871"/>
      <c r="F292" s="871"/>
      <c r="G292" s="872">
        <f t="shared" si="4"/>
        <v>0</v>
      </c>
      <c r="H292" s="870"/>
      <c r="I292" s="869"/>
      <c r="J292" s="869"/>
      <c r="K292" s="873"/>
    </row>
    <row r="293" spans="1:11" ht="11.25">
      <c r="A293" s="869"/>
      <c r="B293" s="870"/>
      <c r="C293" s="500"/>
      <c r="D293" s="869"/>
      <c r="E293" s="871"/>
      <c r="F293" s="871"/>
      <c r="G293" s="872">
        <f t="shared" si="4"/>
        <v>0</v>
      </c>
      <c r="H293" s="870"/>
      <c r="I293" s="869"/>
      <c r="J293" s="869"/>
      <c r="K293" s="873"/>
    </row>
    <row r="294" spans="1:11" ht="11.25">
      <c r="A294" s="869"/>
      <c r="B294" s="870"/>
      <c r="C294" s="500"/>
      <c r="D294" s="869"/>
      <c r="E294" s="871"/>
      <c r="F294" s="871"/>
      <c r="G294" s="872">
        <f t="shared" si="4"/>
        <v>0</v>
      </c>
      <c r="H294" s="870"/>
      <c r="I294" s="869"/>
      <c r="J294" s="869"/>
      <c r="K294" s="873"/>
    </row>
    <row r="295" spans="1:11" ht="11.25">
      <c r="A295" s="869"/>
      <c r="B295" s="870"/>
      <c r="C295" s="500"/>
      <c r="D295" s="869"/>
      <c r="E295" s="871"/>
      <c r="F295" s="871"/>
      <c r="G295" s="872">
        <f t="shared" si="4"/>
        <v>0</v>
      </c>
      <c r="H295" s="870"/>
      <c r="I295" s="869"/>
      <c r="J295" s="869"/>
      <c r="K295" s="873"/>
    </row>
    <row r="296" spans="1:11" ht="11.25">
      <c r="A296" s="869"/>
      <c r="B296" s="870"/>
      <c r="C296" s="500"/>
      <c r="D296" s="869"/>
      <c r="E296" s="871"/>
      <c r="F296" s="871"/>
      <c r="G296" s="872">
        <f t="shared" si="4"/>
        <v>0</v>
      </c>
      <c r="H296" s="870"/>
      <c r="I296" s="869"/>
      <c r="J296" s="869"/>
      <c r="K296" s="873"/>
    </row>
    <row r="297" spans="1:11" ht="11.25">
      <c r="A297" s="869"/>
      <c r="B297" s="870"/>
      <c r="C297" s="500"/>
      <c r="D297" s="869"/>
      <c r="E297" s="871"/>
      <c r="F297" s="871"/>
      <c r="G297" s="872">
        <f t="shared" si="4"/>
        <v>0</v>
      </c>
      <c r="H297" s="870"/>
      <c r="I297" s="869"/>
      <c r="J297" s="869"/>
      <c r="K297" s="873"/>
    </row>
    <row r="298" spans="1:11" ht="11.25">
      <c r="A298" s="869"/>
      <c r="B298" s="870"/>
      <c r="C298" s="500"/>
      <c r="D298" s="869"/>
      <c r="E298" s="871"/>
      <c r="F298" s="871"/>
      <c r="G298" s="872">
        <f t="shared" si="4"/>
        <v>0</v>
      </c>
      <c r="H298" s="870"/>
      <c r="I298" s="869"/>
      <c r="J298" s="869"/>
      <c r="K298" s="873"/>
    </row>
    <row r="299" spans="1:11" ht="11.25">
      <c r="A299" s="869"/>
      <c r="B299" s="870"/>
      <c r="C299" s="500"/>
      <c r="D299" s="869"/>
      <c r="E299" s="871"/>
      <c r="F299" s="871"/>
      <c r="G299" s="872">
        <f t="shared" si="4"/>
        <v>0</v>
      </c>
      <c r="H299" s="870"/>
      <c r="I299" s="869"/>
      <c r="J299" s="869"/>
      <c r="K299" s="873"/>
    </row>
    <row r="300" spans="1:11" ht="11.25">
      <c r="A300" s="869"/>
      <c r="B300" s="870"/>
      <c r="C300" s="500"/>
      <c r="D300" s="869"/>
      <c r="E300" s="871"/>
      <c r="F300" s="871"/>
      <c r="G300" s="872">
        <f t="shared" si="4"/>
        <v>0</v>
      </c>
      <c r="H300" s="870"/>
      <c r="I300" s="869"/>
      <c r="J300" s="869"/>
      <c r="K300" s="873"/>
    </row>
    <row r="301" spans="1:11" ht="11.25">
      <c r="A301" s="869"/>
      <c r="B301" s="870"/>
      <c r="C301" s="500"/>
      <c r="D301" s="869"/>
      <c r="E301" s="871"/>
      <c r="F301" s="871"/>
      <c r="G301" s="872">
        <f t="shared" si="4"/>
        <v>0</v>
      </c>
      <c r="H301" s="870"/>
      <c r="I301" s="869"/>
      <c r="J301" s="869"/>
      <c r="K301" s="873"/>
    </row>
    <row r="302" spans="1:11" ht="11.25">
      <c r="A302" s="869"/>
      <c r="B302" s="870"/>
      <c r="C302" s="500"/>
      <c r="D302" s="869"/>
      <c r="E302" s="871"/>
      <c r="F302" s="871"/>
      <c r="G302" s="872">
        <f t="shared" si="4"/>
        <v>0</v>
      </c>
      <c r="H302" s="870"/>
      <c r="I302" s="869"/>
      <c r="J302" s="869"/>
      <c r="K302" s="873"/>
    </row>
    <row r="303" spans="1:11" ht="11.25">
      <c r="A303" s="869"/>
      <c r="B303" s="870"/>
      <c r="C303" s="500"/>
      <c r="D303" s="869"/>
      <c r="E303" s="871"/>
      <c r="F303" s="871"/>
      <c r="G303" s="872">
        <f t="shared" si="4"/>
        <v>0</v>
      </c>
      <c r="H303" s="870"/>
      <c r="I303" s="869"/>
      <c r="J303" s="869"/>
      <c r="K303" s="873"/>
    </row>
    <row r="304" spans="1:11" ht="11.25">
      <c r="A304" s="869"/>
      <c r="B304" s="870"/>
      <c r="C304" s="500"/>
      <c r="D304" s="869"/>
      <c r="E304" s="871"/>
      <c r="F304" s="871"/>
      <c r="G304" s="872">
        <f t="shared" si="4"/>
        <v>0</v>
      </c>
      <c r="H304" s="870"/>
      <c r="I304" s="869"/>
      <c r="J304" s="869"/>
      <c r="K304" s="873"/>
    </row>
    <row r="305" spans="1:11" ht="11.25">
      <c r="A305" s="869"/>
      <c r="B305" s="870"/>
      <c r="C305" s="500"/>
      <c r="D305" s="869"/>
      <c r="E305" s="871"/>
      <c r="F305" s="871"/>
      <c r="G305" s="872">
        <f t="shared" si="4"/>
        <v>0</v>
      </c>
      <c r="H305" s="870"/>
      <c r="I305" s="869"/>
      <c r="J305" s="869"/>
      <c r="K305" s="873"/>
    </row>
    <row r="306" spans="1:11" ht="11.25">
      <c r="A306" s="869"/>
      <c r="B306" s="870"/>
      <c r="C306" s="500"/>
      <c r="D306" s="869"/>
      <c r="E306" s="871"/>
      <c r="F306" s="871"/>
      <c r="G306" s="872">
        <f t="shared" si="4"/>
        <v>0</v>
      </c>
      <c r="H306" s="870"/>
      <c r="I306" s="869"/>
      <c r="J306" s="869"/>
      <c r="K306" s="873"/>
    </row>
    <row r="307" spans="1:11" ht="11.25">
      <c r="A307" s="869"/>
      <c r="B307" s="870"/>
      <c r="C307" s="500"/>
      <c r="D307" s="869"/>
      <c r="E307" s="871"/>
      <c r="F307" s="871"/>
      <c r="G307" s="872">
        <f t="shared" si="4"/>
        <v>0</v>
      </c>
      <c r="H307" s="870"/>
      <c r="I307" s="869"/>
      <c r="J307" s="869"/>
      <c r="K307" s="873"/>
    </row>
    <row r="308" spans="1:11" ht="11.25">
      <c r="A308" s="869"/>
      <c r="B308" s="870"/>
      <c r="C308" s="500"/>
      <c r="D308" s="869"/>
      <c r="E308" s="871"/>
      <c r="F308" s="871"/>
      <c r="G308" s="872">
        <f t="shared" si="4"/>
        <v>0</v>
      </c>
      <c r="H308" s="870"/>
      <c r="I308" s="869"/>
      <c r="J308" s="869"/>
      <c r="K308" s="873"/>
    </row>
    <row r="309" spans="1:11" ht="11.25">
      <c r="A309" s="869"/>
      <c r="B309" s="870"/>
      <c r="C309" s="500"/>
      <c r="D309" s="869"/>
      <c r="E309" s="871"/>
      <c r="F309" s="871"/>
      <c r="G309" s="872">
        <f t="shared" si="4"/>
        <v>0</v>
      </c>
      <c r="H309" s="870"/>
      <c r="I309" s="869"/>
      <c r="J309" s="869"/>
      <c r="K309" s="873"/>
    </row>
    <row r="310" spans="1:11" ht="11.25">
      <c r="A310" s="869"/>
      <c r="B310" s="870"/>
      <c r="C310" s="500"/>
      <c r="D310" s="869"/>
      <c r="E310" s="871"/>
      <c r="F310" s="871"/>
      <c r="G310" s="872">
        <f t="shared" si="4"/>
        <v>0</v>
      </c>
      <c r="H310" s="870"/>
      <c r="I310" s="869"/>
      <c r="J310" s="869"/>
      <c r="K310" s="873"/>
    </row>
    <row r="311" spans="1:11" ht="11.25">
      <c r="A311" s="869"/>
      <c r="B311" s="870"/>
      <c r="C311" s="500"/>
      <c r="D311" s="869"/>
      <c r="E311" s="871"/>
      <c r="F311" s="871"/>
      <c r="G311" s="872">
        <f t="shared" si="4"/>
        <v>0</v>
      </c>
      <c r="H311" s="870"/>
      <c r="I311" s="869"/>
      <c r="J311" s="869"/>
      <c r="K311" s="873"/>
    </row>
    <row r="312" spans="1:11" ht="11.25">
      <c r="A312" s="869"/>
      <c r="B312" s="870"/>
      <c r="C312" s="500"/>
      <c r="D312" s="869"/>
      <c r="E312" s="871"/>
      <c r="F312" s="871"/>
      <c r="G312" s="872">
        <f t="shared" si="4"/>
        <v>0</v>
      </c>
      <c r="H312" s="870"/>
      <c r="I312" s="869"/>
      <c r="J312" s="869"/>
      <c r="K312" s="873"/>
    </row>
    <row r="313" spans="1:11" ht="11.25">
      <c r="A313" s="869"/>
      <c r="B313" s="870"/>
      <c r="C313" s="500"/>
      <c r="D313" s="869"/>
      <c r="E313" s="871"/>
      <c r="F313" s="871"/>
      <c r="G313" s="872">
        <f t="shared" si="4"/>
        <v>0</v>
      </c>
      <c r="H313" s="870"/>
      <c r="I313" s="869"/>
      <c r="J313" s="869"/>
      <c r="K313" s="873"/>
    </row>
    <row r="314" spans="1:11" ht="11.25">
      <c r="A314" s="869"/>
      <c r="B314" s="870"/>
      <c r="C314" s="501"/>
      <c r="D314" s="869"/>
      <c r="E314" s="871"/>
      <c r="F314" s="871"/>
      <c r="G314" s="872">
        <f aca="true" t="shared" si="5" ref="G314:G377">IF(E314&gt;0,E314/$D$1,F314)</f>
        <v>0</v>
      </c>
      <c r="H314" s="870"/>
      <c r="I314" s="869"/>
      <c r="J314" s="869"/>
      <c r="K314" s="873"/>
    </row>
    <row r="315" spans="1:11" ht="11.25">
      <c r="A315" s="869"/>
      <c r="B315" s="870"/>
      <c r="C315" s="501"/>
      <c r="D315" s="869"/>
      <c r="E315" s="871"/>
      <c r="F315" s="871"/>
      <c r="G315" s="872">
        <f t="shared" si="5"/>
        <v>0</v>
      </c>
      <c r="H315" s="870"/>
      <c r="I315" s="869"/>
      <c r="J315" s="869"/>
      <c r="K315" s="873"/>
    </row>
    <row r="316" spans="1:11" ht="11.25">
      <c r="A316" s="869"/>
      <c r="B316" s="870"/>
      <c r="C316" s="501"/>
      <c r="D316" s="869"/>
      <c r="E316" s="871"/>
      <c r="F316" s="871"/>
      <c r="G316" s="872">
        <f t="shared" si="5"/>
        <v>0</v>
      </c>
      <c r="H316" s="870"/>
      <c r="I316" s="869"/>
      <c r="J316" s="869"/>
      <c r="K316" s="873"/>
    </row>
    <row r="317" spans="1:11" ht="11.25">
      <c r="A317" s="869"/>
      <c r="B317" s="870"/>
      <c r="C317" s="501"/>
      <c r="D317" s="869"/>
      <c r="E317" s="871"/>
      <c r="F317" s="871"/>
      <c r="G317" s="872">
        <f t="shared" si="5"/>
        <v>0</v>
      </c>
      <c r="H317" s="870"/>
      <c r="I317" s="869"/>
      <c r="J317" s="869"/>
      <c r="K317" s="873"/>
    </row>
    <row r="318" spans="1:11" ht="11.25">
      <c r="A318" s="869"/>
      <c r="B318" s="870"/>
      <c r="C318" s="501"/>
      <c r="D318" s="869"/>
      <c r="E318" s="871"/>
      <c r="F318" s="871"/>
      <c r="G318" s="872">
        <f t="shared" si="5"/>
        <v>0</v>
      </c>
      <c r="H318" s="870"/>
      <c r="I318" s="869"/>
      <c r="J318" s="869"/>
      <c r="K318" s="873"/>
    </row>
    <row r="319" spans="1:11" ht="11.25">
      <c r="A319" s="869"/>
      <c r="B319" s="870"/>
      <c r="C319" s="501"/>
      <c r="D319" s="869"/>
      <c r="E319" s="871"/>
      <c r="F319" s="871"/>
      <c r="G319" s="872">
        <f t="shared" si="5"/>
        <v>0</v>
      </c>
      <c r="H319" s="870"/>
      <c r="I319" s="869"/>
      <c r="J319" s="869"/>
      <c r="K319" s="873"/>
    </row>
    <row r="320" spans="1:11" ht="11.25">
      <c r="A320" s="869"/>
      <c r="B320" s="870"/>
      <c r="C320" s="501"/>
      <c r="D320" s="869"/>
      <c r="E320" s="871"/>
      <c r="F320" s="871"/>
      <c r="G320" s="872">
        <f t="shared" si="5"/>
        <v>0</v>
      </c>
      <c r="H320" s="870"/>
      <c r="I320" s="869"/>
      <c r="J320" s="869"/>
      <c r="K320" s="873"/>
    </row>
    <row r="321" spans="1:11" ht="11.25">
      <c r="A321" s="869"/>
      <c r="B321" s="870"/>
      <c r="C321" s="501"/>
      <c r="D321" s="869"/>
      <c r="E321" s="871"/>
      <c r="F321" s="871"/>
      <c r="G321" s="872">
        <f t="shared" si="5"/>
        <v>0</v>
      </c>
      <c r="H321" s="870"/>
      <c r="I321" s="869"/>
      <c r="J321" s="869"/>
      <c r="K321" s="873"/>
    </row>
    <row r="322" spans="1:11" ht="11.25">
      <c r="A322" s="869"/>
      <c r="B322" s="870"/>
      <c r="C322" s="501"/>
      <c r="D322" s="869"/>
      <c r="E322" s="871"/>
      <c r="F322" s="871"/>
      <c r="G322" s="872">
        <f t="shared" si="5"/>
        <v>0</v>
      </c>
      <c r="H322" s="870"/>
      <c r="I322" s="869"/>
      <c r="J322" s="869"/>
      <c r="K322" s="873"/>
    </row>
    <row r="323" spans="1:11" ht="11.25">
      <c r="A323" s="869"/>
      <c r="B323" s="870"/>
      <c r="C323" s="501"/>
      <c r="D323" s="869"/>
      <c r="E323" s="871"/>
      <c r="F323" s="871"/>
      <c r="G323" s="872">
        <f t="shared" si="5"/>
        <v>0</v>
      </c>
      <c r="H323" s="870"/>
      <c r="I323" s="869"/>
      <c r="J323" s="869"/>
      <c r="K323" s="873"/>
    </row>
    <row r="324" spans="1:11" ht="11.25">
      <c r="A324" s="869"/>
      <c r="B324" s="870"/>
      <c r="C324" s="501"/>
      <c r="D324" s="869"/>
      <c r="E324" s="871"/>
      <c r="F324" s="871"/>
      <c r="G324" s="872">
        <f t="shared" si="5"/>
        <v>0</v>
      </c>
      <c r="H324" s="870"/>
      <c r="I324" s="869"/>
      <c r="J324" s="869"/>
      <c r="K324" s="873"/>
    </row>
    <row r="325" spans="1:11" ht="11.25">
      <c r="A325" s="869"/>
      <c r="B325" s="870"/>
      <c r="C325" s="501"/>
      <c r="D325" s="869"/>
      <c r="E325" s="871"/>
      <c r="F325" s="871"/>
      <c r="G325" s="872">
        <f t="shared" si="5"/>
        <v>0</v>
      </c>
      <c r="H325" s="870"/>
      <c r="I325" s="869"/>
      <c r="J325" s="869"/>
      <c r="K325" s="873"/>
    </row>
    <row r="326" spans="1:11" ht="11.25">
      <c r="A326" s="869"/>
      <c r="B326" s="870"/>
      <c r="C326" s="501"/>
      <c r="D326" s="869"/>
      <c r="E326" s="871"/>
      <c r="F326" s="871"/>
      <c r="G326" s="872">
        <f t="shared" si="5"/>
        <v>0</v>
      </c>
      <c r="H326" s="870"/>
      <c r="I326" s="869"/>
      <c r="J326" s="869"/>
      <c r="K326" s="873"/>
    </row>
    <row r="327" spans="1:11" ht="11.25">
      <c r="A327" s="869"/>
      <c r="B327" s="870"/>
      <c r="C327" s="501"/>
      <c r="D327" s="869"/>
      <c r="E327" s="871"/>
      <c r="F327" s="871"/>
      <c r="G327" s="872">
        <f t="shared" si="5"/>
        <v>0</v>
      </c>
      <c r="H327" s="870"/>
      <c r="I327" s="869"/>
      <c r="J327" s="869"/>
      <c r="K327" s="873"/>
    </row>
    <row r="328" spans="1:11" ht="11.25">
      <c r="A328" s="869"/>
      <c r="B328" s="870"/>
      <c r="C328" s="501"/>
      <c r="D328" s="869"/>
      <c r="E328" s="871"/>
      <c r="F328" s="871"/>
      <c r="G328" s="872">
        <f t="shared" si="5"/>
        <v>0</v>
      </c>
      <c r="H328" s="870"/>
      <c r="I328" s="869"/>
      <c r="J328" s="869"/>
      <c r="K328" s="873"/>
    </row>
    <row r="329" spans="1:11" ht="11.25">
      <c r="A329" s="869"/>
      <c r="B329" s="870"/>
      <c r="C329" s="501"/>
      <c r="D329" s="869"/>
      <c r="E329" s="871"/>
      <c r="F329" s="871"/>
      <c r="G329" s="872">
        <f t="shared" si="5"/>
        <v>0</v>
      </c>
      <c r="H329" s="870"/>
      <c r="I329" s="869"/>
      <c r="J329" s="869"/>
      <c r="K329" s="873"/>
    </row>
    <row r="330" spans="1:11" ht="11.25">
      <c r="A330" s="869"/>
      <c r="B330" s="870"/>
      <c r="C330" s="501"/>
      <c r="D330" s="869"/>
      <c r="E330" s="871"/>
      <c r="F330" s="871"/>
      <c r="G330" s="872">
        <f t="shared" si="5"/>
        <v>0</v>
      </c>
      <c r="H330" s="870"/>
      <c r="I330" s="869"/>
      <c r="J330" s="869"/>
      <c r="K330" s="873"/>
    </row>
    <row r="331" spans="1:11" ht="11.25">
      <c r="A331" s="869"/>
      <c r="B331" s="870"/>
      <c r="C331" s="501"/>
      <c r="D331" s="869"/>
      <c r="E331" s="871"/>
      <c r="F331" s="871"/>
      <c r="G331" s="872">
        <f t="shared" si="5"/>
        <v>0</v>
      </c>
      <c r="H331" s="870"/>
      <c r="I331" s="869"/>
      <c r="J331" s="869"/>
      <c r="K331" s="873"/>
    </row>
    <row r="332" spans="1:11" ht="11.25">
      <c r="A332" s="869"/>
      <c r="B332" s="870"/>
      <c r="C332" s="501"/>
      <c r="D332" s="869"/>
      <c r="E332" s="871"/>
      <c r="F332" s="871"/>
      <c r="G332" s="872">
        <f t="shared" si="5"/>
        <v>0</v>
      </c>
      <c r="H332" s="870"/>
      <c r="I332" s="869"/>
      <c r="J332" s="869"/>
      <c r="K332" s="873"/>
    </row>
    <row r="333" spans="1:11" ht="11.25">
      <c r="A333" s="869"/>
      <c r="B333" s="870"/>
      <c r="C333" s="501"/>
      <c r="D333" s="869"/>
      <c r="E333" s="871"/>
      <c r="F333" s="871"/>
      <c r="G333" s="872">
        <f t="shared" si="5"/>
        <v>0</v>
      </c>
      <c r="H333" s="870"/>
      <c r="I333" s="869"/>
      <c r="J333" s="869"/>
      <c r="K333" s="873"/>
    </row>
    <row r="334" spans="1:11" ht="11.25">
      <c r="A334" s="869"/>
      <c r="B334" s="870"/>
      <c r="C334" s="501"/>
      <c r="D334" s="869"/>
      <c r="E334" s="871"/>
      <c r="F334" s="871"/>
      <c r="G334" s="872">
        <f t="shared" si="5"/>
        <v>0</v>
      </c>
      <c r="H334" s="870"/>
      <c r="I334" s="869"/>
      <c r="J334" s="869"/>
      <c r="K334" s="873"/>
    </row>
    <row r="335" spans="1:11" ht="11.25">
      <c r="A335" s="869"/>
      <c r="B335" s="870"/>
      <c r="C335" s="501"/>
      <c r="D335" s="869"/>
      <c r="E335" s="871"/>
      <c r="F335" s="871"/>
      <c r="G335" s="872">
        <f t="shared" si="5"/>
        <v>0</v>
      </c>
      <c r="H335" s="870"/>
      <c r="I335" s="869"/>
      <c r="J335" s="869"/>
      <c r="K335" s="873"/>
    </row>
    <row r="336" spans="1:11" ht="11.25">
      <c r="A336" s="869"/>
      <c r="B336" s="870"/>
      <c r="C336" s="501"/>
      <c r="D336" s="869"/>
      <c r="E336" s="871"/>
      <c r="F336" s="871"/>
      <c r="G336" s="872">
        <f t="shared" si="5"/>
        <v>0</v>
      </c>
      <c r="H336" s="870"/>
      <c r="I336" s="869"/>
      <c r="J336" s="869"/>
      <c r="K336" s="873"/>
    </row>
    <row r="337" spans="1:11" ht="11.25">
      <c r="A337" s="869"/>
      <c r="B337" s="870"/>
      <c r="C337" s="501"/>
      <c r="D337" s="869"/>
      <c r="E337" s="871"/>
      <c r="F337" s="871"/>
      <c r="G337" s="872">
        <f t="shared" si="5"/>
        <v>0</v>
      </c>
      <c r="H337" s="870"/>
      <c r="I337" s="869"/>
      <c r="J337" s="869"/>
      <c r="K337" s="873"/>
    </row>
    <row r="338" spans="1:11" ht="11.25">
      <c r="A338" s="869"/>
      <c r="B338" s="870"/>
      <c r="C338" s="501"/>
      <c r="D338" s="869"/>
      <c r="E338" s="871"/>
      <c r="F338" s="871"/>
      <c r="G338" s="872">
        <f t="shared" si="5"/>
        <v>0</v>
      </c>
      <c r="H338" s="870"/>
      <c r="I338" s="869"/>
      <c r="J338" s="869"/>
      <c r="K338" s="873"/>
    </row>
    <row r="339" spans="1:11" ht="11.25">
      <c r="A339" s="869"/>
      <c r="B339" s="870"/>
      <c r="C339" s="501"/>
      <c r="D339" s="869"/>
      <c r="E339" s="871"/>
      <c r="F339" s="871"/>
      <c r="G339" s="872">
        <f t="shared" si="5"/>
        <v>0</v>
      </c>
      <c r="H339" s="870"/>
      <c r="I339" s="869"/>
      <c r="J339" s="869"/>
      <c r="K339" s="873"/>
    </row>
    <row r="340" spans="1:11" ht="11.25">
      <c r="A340" s="869"/>
      <c r="B340" s="870"/>
      <c r="C340" s="501"/>
      <c r="D340" s="869"/>
      <c r="E340" s="871"/>
      <c r="F340" s="871"/>
      <c r="G340" s="872">
        <f t="shared" si="5"/>
        <v>0</v>
      </c>
      <c r="H340" s="870"/>
      <c r="I340" s="869"/>
      <c r="J340" s="869"/>
      <c r="K340" s="873"/>
    </row>
    <row r="341" spans="1:11" ht="11.25">
      <c r="A341" s="869"/>
      <c r="B341" s="870"/>
      <c r="C341" s="501"/>
      <c r="D341" s="869"/>
      <c r="E341" s="871"/>
      <c r="F341" s="871"/>
      <c r="G341" s="872">
        <f t="shared" si="5"/>
        <v>0</v>
      </c>
      <c r="H341" s="870"/>
      <c r="I341" s="869"/>
      <c r="J341" s="869"/>
      <c r="K341" s="873"/>
    </row>
    <row r="342" spans="1:11" ht="11.25">
      <c r="A342" s="869"/>
      <c r="B342" s="870"/>
      <c r="C342" s="501"/>
      <c r="D342" s="869"/>
      <c r="E342" s="871"/>
      <c r="F342" s="871"/>
      <c r="G342" s="872">
        <f t="shared" si="5"/>
        <v>0</v>
      </c>
      <c r="H342" s="870"/>
      <c r="I342" s="869"/>
      <c r="J342" s="869"/>
      <c r="K342" s="873"/>
    </row>
    <row r="343" spans="1:11" ht="11.25">
      <c r="A343" s="869"/>
      <c r="B343" s="870"/>
      <c r="C343" s="501"/>
      <c r="D343" s="869"/>
      <c r="E343" s="871"/>
      <c r="F343" s="871"/>
      <c r="G343" s="872">
        <f t="shared" si="5"/>
        <v>0</v>
      </c>
      <c r="H343" s="870"/>
      <c r="I343" s="869"/>
      <c r="J343" s="869"/>
      <c r="K343" s="873"/>
    </row>
    <row r="344" spans="1:11" ht="11.25">
      <c r="A344" s="869"/>
      <c r="B344" s="870"/>
      <c r="C344" s="501"/>
      <c r="D344" s="869"/>
      <c r="E344" s="871"/>
      <c r="F344" s="871"/>
      <c r="G344" s="872">
        <f t="shared" si="5"/>
        <v>0</v>
      </c>
      <c r="H344" s="870"/>
      <c r="I344" s="869"/>
      <c r="J344" s="869"/>
      <c r="K344" s="873"/>
    </row>
    <row r="345" spans="1:11" ht="11.25">
      <c r="A345" s="869"/>
      <c r="B345" s="870"/>
      <c r="C345" s="501"/>
      <c r="D345" s="869"/>
      <c r="E345" s="871"/>
      <c r="F345" s="871"/>
      <c r="G345" s="872">
        <f t="shared" si="5"/>
        <v>0</v>
      </c>
      <c r="H345" s="870"/>
      <c r="I345" s="869"/>
      <c r="J345" s="869"/>
      <c r="K345" s="873"/>
    </row>
    <row r="346" spans="1:11" ht="11.25">
      <c r="A346" s="869"/>
      <c r="B346" s="870"/>
      <c r="C346" s="501"/>
      <c r="D346" s="869"/>
      <c r="E346" s="871"/>
      <c r="F346" s="871"/>
      <c r="G346" s="872">
        <f t="shared" si="5"/>
        <v>0</v>
      </c>
      <c r="H346" s="870"/>
      <c r="I346" s="869"/>
      <c r="J346" s="869"/>
      <c r="K346" s="873"/>
    </row>
    <row r="347" spans="1:11" ht="11.25">
      <c r="A347" s="869"/>
      <c r="B347" s="870"/>
      <c r="C347" s="501"/>
      <c r="D347" s="869"/>
      <c r="E347" s="871"/>
      <c r="F347" s="871"/>
      <c r="G347" s="872">
        <f t="shared" si="5"/>
        <v>0</v>
      </c>
      <c r="H347" s="870"/>
      <c r="I347" s="869"/>
      <c r="J347" s="869"/>
      <c r="K347" s="873"/>
    </row>
    <row r="348" spans="1:11" ht="11.25">
      <c r="A348" s="869"/>
      <c r="B348" s="870"/>
      <c r="C348" s="501"/>
      <c r="D348" s="869"/>
      <c r="E348" s="871"/>
      <c r="F348" s="871"/>
      <c r="G348" s="872">
        <f t="shared" si="5"/>
        <v>0</v>
      </c>
      <c r="H348" s="870"/>
      <c r="I348" s="869"/>
      <c r="J348" s="869"/>
      <c r="K348" s="873"/>
    </row>
    <row r="349" spans="1:11" ht="11.25">
      <c r="A349" s="869"/>
      <c r="B349" s="870"/>
      <c r="C349" s="501"/>
      <c r="D349" s="869"/>
      <c r="E349" s="871"/>
      <c r="F349" s="871"/>
      <c r="G349" s="872">
        <f t="shared" si="5"/>
        <v>0</v>
      </c>
      <c r="H349" s="870"/>
      <c r="I349" s="869"/>
      <c r="J349" s="869"/>
      <c r="K349" s="873"/>
    </row>
    <row r="350" spans="1:11" ht="11.25">
      <c r="A350" s="869"/>
      <c r="B350" s="870"/>
      <c r="C350" s="501"/>
      <c r="D350" s="869"/>
      <c r="E350" s="871"/>
      <c r="F350" s="871"/>
      <c r="G350" s="872">
        <f t="shared" si="5"/>
        <v>0</v>
      </c>
      <c r="H350" s="870"/>
      <c r="I350" s="869"/>
      <c r="J350" s="869"/>
      <c r="K350" s="873"/>
    </row>
    <row r="351" spans="1:11" ht="11.25">
      <c r="A351" s="869"/>
      <c r="B351" s="870"/>
      <c r="C351" s="501"/>
      <c r="D351" s="869"/>
      <c r="E351" s="871"/>
      <c r="F351" s="871"/>
      <c r="G351" s="872">
        <f t="shared" si="5"/>
        <v>0</v>
      </c>
      <c r="H351" s="870"/>
      <c r="I351" s="869"/>
      <c r="J351" s="869"/>
      <c r="K351" s="873"/>
    </row>
    <row r="352" spans="1:11" ht="11.25">
      <c r="A352" s="869"/>
      <c r="B352" s="870"/>
      <c r="C352" s="501"/>
      <c r="D352" s="869"/>
      <c r="E352" s="871"/>
      <c r="F352" s="871"/>
      <c r="G352" s="872">
        <f t="shared" si="5"/>
        <v>0</v>
      </c>
      <c r="H352" s="870"/>
      <c r="I352" s="869"/>
      <c r="J352" s="869"/>
      <c r="K352" s="873"/>
    </row>
    <row r="353" spans="1:11" ht="11.25">
      <c r="A353" s="869"/>
      <c r="B353" s="870"/>
      <c r="C353" s="501"/>
      <c r="D353" s="869"/>
      <c r="E353" s="871"/>
      <c r="F353" s="871"/>
      <c r="G353" s="872">
        <f t="shared" si="5"/>
        <v>0</v>
      </c>
      <c r="H353" s="870"/>
      <c r="I353" s="869"/>
      <c r="J353" s="869"/>
      <c r="K353" s="873"/>
    </row>
    <row r="354" spans="1:11" ht="11.25">
      <c r="A354" s="869"/>
      <c r="B354" s="870"/>
      <c r="C354" s="501"/>
      <c r="D354" s="869"/>
      <c r="E354" s="871"/>
      <c r="F354" s="871"/>
      <c r="G354" s="872">
        <f t="shared" si="5"/>
        <v>0</v>
      </c>
      <c r="H354" s="870"/>
      <c r="I354" s="869"/>
      <c r="J354" s="869"/>
      <c r="K354" s="873"/>
    </row>
    <row r="355" spans="1:11" ht="11.25">
      <c r="A355" s="869"/>
      <c r="B355" s="870"/>
      <c r="C355" s="501"/>
      <c r="D355" s="869"/>
      <c r="E355" s="871"/>
      <c r="F355" s="871"/>
      <c r="G355" s="872">
        <f t="shared" si="5"/>
        <v>0</v>
      </c>
      <c r="H355" s="870"/>
      <c r="I355" s="869"/>
      <c r="J355" s="869"/>
      <c r="K355" s="873"/>
    </row>
    <row r="356" spans="1:11" ht="11.25">
      <c r="A356" s="869"/>
      <c r="B356" s="870"/>
      <c r="C356" s="501"/>
      <c r="D356" s="869"/>
      <c r="E356" s="871"/>
      <c r="F356" s="871"/>
      <c r="G356" s="872">
        <f t="shared" si="5"/>
        <v>0</v>
      </c>
      <c r="H356" s="870"/>
      <c r="I356" s="869"/>
      <c r="J356" s="869"/>
      <c r="K356" s="873"/>
    </row>
    <row r="357" spans="1:11" ht="11.25">
      <c r="A357" s="869"/>
      <c r="B357" s="870"/>
      <c r="C357" s="501"/>
      <c r="D357" s="869"/>
      <c r="E357" s="871"/>
      <c r="F357" s="871"/>
      <c r="G357" s="872">
        <f t="shared" si="5"/>
        <v>0</v>
      </c>
      <c r="H357" s="870"/>
      <c r="I357" s="869"/>
      <c r="J357" s="869"/>
      <c r="K357" s="873"/>
    </row>
    <row r="358" spans="1:11" ht="11.25">
      <c r="A358" s="869"/>
      <c r="B358" s="870"/>
      <c r="C358" s="501"/>
      <c r="D358" s="869"/>
      <c r="E358" s="871"/>
      <c r="F358" s="871"/>
      <c r="G358" s="872">
        <f t="shared" si="5"/>
        <v>0</v>
      </c>
      <c r="H358" s="870"/>
      <c r="I358" s="869"/>
      <c r="J358" s="869"/>
      <c r="K358" s="873"/>
    </row>
    <row r="359" spans="1:11" ht="11.25">
      <c r="A359" s="869"/>
      <c r="B359" s="870"/>
      <c r="C359" s="501"/>
      <c r="D359" s="869"/>
      <c r="E359" s="871"/>
      <c r="F359" s="871"/>
      <c r="G359" s="872">
        <f t="shared" si="5"/>
        <v>0</v>
      </c>
      <c r="H359" s="870"/>
      <c r="I359" s="869"/>
      <c r="J359" s="869"/>
      <c r="K359" s="873"/>
    </row>
    <row r="360" spans="1:11" ht="11.25">
      <c r="A360" s="869"/>
      <c r="B360" s="870"/>
      <c r="C360" s="501"/>
      <c r="D360" s="869"/>
      <c r="E360" s="871"/>
      <c r="F360" s="871"/>
      <c r="G360" s="872">
        <f t="shared" si="5"/>
        <v>0</v>
      </c>
      <c r="H360" s="870"/>
      <c r="I360" s="869"/>
      <c r="J360" s="869"/>
      <c r="K360" s="873"/>
    </row>
    <row r="361" spans="1:11" ht="11.25">
      <c r="A361" s="869"/>
      <c r="B361" s="870"/>
      <c r="C361" s="501"/>
      <c r="D361" s="869"/>
      <c r="E361" s="871"/>
      <c r="F361" s="871"/>
      <c r="G361" s="872">
        <f t="shared" si="5"/>
        <v>0</v>
      </c>
      <c r="H361" s="870"/>
      <c r="I361" s="869"/>
      <c r="J361" s="869"/>
      <c r="K361" s="873"/>
    </row>
    <row r="362" spans="1:11" ht="11.25">
      <c r="A362" s="869"/>
      <c r="B362" s="870"/>
      <c r="C362" s="501"/>
      <c r="D362" s="869"/>
      <c r="E362" s="871"/>
      <c r="F362" s="871"/>
      <c r="G362" s="872">
        <f t="shared" si="5"/>
        <v>0</v>
      </c>
      <c r="H362" s="870"/>
      <c r="I362" s="869"/>
      <c r="J362" s="869"/>
      <c r="K362" s="873"/>
    </row>
    <row r="363" spans="1:11" ht="11.25">
      <c r="A363" s="869"/>
      <c r="B363" s="870"/>
      <c r="C363" s="501"/>
      <c r="D363" s="869"/>
      <c r="E363" s="871"/>
      <c r="F363" s="871"/>
      <c r="G363" s="872">
        <f t="shared" si="5"/>
        <v>0</v>
      </c>
      <c r="H363" s="870"/>
      <c r="I363" s="869"/>
      <c r="J363" s="869"/>
      <c r="K363" s="873"/>
    </row>
    <row r="364" spans="1:11" ht="11.25">
      <c r="A364" s="869"/>
      <c r="B364" s="870"/>
      <c r="C364" s="501"/>
      <c r="D364" s="869"/>
      <c r="E364" s="871"/>
      <c r="F364" s="871"/>
      <c r="G364" s="872">
        <f t="shared" si="5"/>
        <v>0</v>
      </c>
      <c r="H364" s="870"/>
      <c r="I364" s="869"/>
      <c r="J364" s="869"/>
      <c r="K364" s="873"/>
    </row>
    <row r="365" spans="1:11" ht="11.25">
      <c r="A365" s="869"/>
      <c r="B365" s="870"/>
      <c r="C365" s="501"/>
      <c r="D365" s="869"/>
      <c r="E365" s="871"/>
      <c r="F365" s="871"/>
      <c r="G365" s="872">
        <f t="shared" si="5"/>
        <v>0</v>
      </c>
      <c r="H365" s="870"/>
      <c r="I365" s="869"/>
      <c r="J365" s="869"/>
      <c r="K365" s="873"/>
    </row>
    <row r="366" spans="1:11" ht="11.25">
      <c r="A366" s="869"/>
      <c r="B366" s="870"/>
      <c r="C366" s="501"/>
      <c r="D366" s="869"/>
      <c r="E366" s="871"/>
      <c r="F366" s="871"/>
      <c r="G366" s="872">
        <f t="shared" si="5"/>
        <v>0</v>
      </c>
      <c r="H366" s="870"/>
      <c r="I366" s="869"/>
      <c r="J366" s="869"/>
      <c r="K366" s="873"/>
    </row>
    <row r="367" spans="1:11" ht="11.25">
      <c r="A367" s="869"/>
      <c r="B367" s="870"/>
      <c r="C367" s="501"/>
      <c r="D367" s="869"/>
      <c r="E367" s="871"/>
      <c r="F367" s="871"/>
      <c r="G367" s="872">
        <f t="shared" si="5"/>
        <v>0</v>
      </c>
      <c r="H367" s="870"/>
      <c r="I367" s="869"/>
      <c r="J367" s="869"/>
      <c r="K367" s="873"/>
    </row>
    <row r="368" spans="1:11" ht="11.25">
      <c r="A368" s="869"/>
      <c r="B368" s="870"/>
      <c r="C368" s="501"/>
      <c r="D368" s="869"/>
      <c r="E368" s="871"/>
      <c r="F368" s="871"/>
      <c r="G368" s="872">
        <f t="shared" si="5"/>
        <v>0</v>
      </c>
      <c r="H368" s="870"/>
      <c r="I368" s="869"/>
      <c r="J368" s="869"/>
      <c r="K368" s="873"/>
    </row>
    <row r="369" spans="1:11" ht="11.25">
      <c r="A369" s="869"/>
      <c r="B369" s="870"/>
      <c r="C369" s="501"/>
      <c r="D369" s="869"/>
      <c r="E369" s="871"/>
      <c r="F369" s="871"/>
      <c r="G369" s="872">
        <f t="shared" si="5"/>
        <v>0</v>
      </c>
      <c r="H369" s="870"/>
      <c r="I369" s="869"/>
      <c r="J369" s="869"/>
      <c r="K369" s="873"/>
    </row>
    <row r="370" spans="1:11" ht="11.25">
      <c r="A370" s="869"/>
      <c r="B370" s="870"/>
      <c r="C370" s="501"/>
      <c r="D370" s="869"/>
      <c r="E370" s="871"/>
      <c r="F370" s="871"/>
      <c r="G370" s="872">
        <f t="shared" si="5"/>
        <v>0</v>
      </c>
      <c r="H370" s="870"/>
      <c r="I370" s="869"/>
      <c r="J370" s="869"/>
      <c r="K370" s="873"/>
    </row>
    <row r="371" spans="1:11" ht="11.25">
      <c r="A371" s="869"/>
      <c r="B371" s="870"/>
      <c r="C371" s="501"/>
      <c r="D371" s="869"/>
      <c r="E371" s="871"/>
      <c r="F371" s="871"/>
      <c r="G371" s="872">
        <f t="shared" si="5"/>
        <v>0</v>
      </c>
      <c r="H371" s="870"/>
      <c r="I371" s="869"/>
      <c r="J371" s="869"/>
      <c r="K371" s="873"/>
    </row>
    <row r="372" spans="1:11" ht="11.25">
      <c r="A372" s="869"/>
      <c r="B372" s="870"/>
      <c r="C372" s="501"/>
      <c r="D372" s="869"/>
      <c r="E372" s="871"/>
      <c r="F372" s="871"/>
      <c r="G372" s="872">
        <f t="shared" si="5"/>
        <v>0</v>
      </c>
      <c r="H372" s="870"/>
      <c r="I372" s="869"/>
      <c r="J372" s="869"/>
      <c r="K372" s="873"/>
    </row>
    <row r="373" spans="1:11" ht="11.25">
      <c r="A373" s="869"/>
      <c r="B373" s="870"/>
      <c r="C373" s="501"/>
      <c r="D373" s="869"/>
      <c r="E373" s="871"/>
      <c r="F373" s="871"/>
      <c r="G373" s="872">
        <f t="shared" si="5"/>
        <v>0</v>
      </c>
      <c r="H373" s="870"/>
      <c r="I373" s="869"/>
      <c r="J373" s="869"/>
      <c r="K373" s="873"/>
    </row>
    <row r="374" spans="1:11" ht="11.25">
      <c r="A374" s="869"/>
      <c r="B374" s="870"/>
      <c r="C374" s="501"/>
      <c r="D374" s="869"/>
      <c r="E374" s="871"/>
      <c r="F374" s="871"/>
      <c r="G374" s="872">
        <f t="shared" si="5"/>
        <v>0</v>
      </c>
      <c r="H374" s="870"/>
      <c r="I374" s="869"/>
      <c r="J374" s="869"/>
      <c r="K374" s="873"/>
    </row>
    <row r="375" spans="1:11" ht="11.25">
      <c r="A375" s="869"/>
      <c r="B375" s="870"/>
      <c r="C375" s="501"/>
      <c r="D375" s="869"/>
      <c r="E375" s="871"/>
      <c r="F375" s="871"/>
      <c r="G375" s="872">
        <f t="shared" si="5"/>
        <v>0</v>
      </c>
      <c r="H375" s="870"/>
      <c r="I375" s="869"/>
      <c r="J375" s="869"/>
      <c r="K375" s="873"/>
    </row>
    <row r="376" spans="1:11" ht="11.25">
      <c r="A376" s="869"/>
      <c r="B376" s="870"/>
      <c r="C376" s="501"/>
      <c r="D376" s="869"/>
      <c r="E376" s="871"/>
      <c r="F376" s="871"/>
      <c r="G376" s="872">
        <f t="shared" si="5"/>
        <v>0</v>
      </c>
      <c r="H376" s="870"/>
      <c r="I376" s="869"/>
      <c r="J376" s="869"/>
      <c r="K376" s="873"/>
    </row>
    <row r="377" spans="1:11" ht="11.25">
      <c r="A377" s="869"/>
      <c r="B377" s="870"/>
      <c r="C377" s="501"/>
      <c r="D377" s="869"/>
      <c r="E377" s="871"/>
      <c r="F377" s="871"/>
      <c r="G377" s="872">
        <f t="shared" si="5"/>
        <v>0</v>
      </c>
      <c r="H377" s="870"/>
      <c r="I377" s="869"/>
      <c r="J377" s="869"/>
      <c r="K377" s="873"/>
    </row>
    <row r="378" spans="1:11" ht="11.25">
      <c r="A378" s="869"/>
      <c r="B378" s="870"/>
      <c r="C378" s="501"/>
      <c r="D378" s="869"/>
      <c r="E378" s="871"/>
      <c r="F378" s="871"/>
      <c r="G378" s="872">
        <f aca="true" t="shared" si="6" ref="G378:G441">IF(E378&gt;0,E378/$D$1,F378)</f>
        <v>0</v>
      </c>
      <c r="H378" s="870"/>
      <c r="I378" s="869"/>
      <c r="J378" s="869"/>
      <c r="K378" s="873"/>
    </row>
    <row r="379" spans="1:11" ht="11.25">
      <c r="A379" s="869"/>
      <c r="B379" s="870"/>
      <c r="C379" s="501"/>
      <c r="D379" s="869"/>
      <c r="E379" s="871"/>
      <c r="F379" s="871"/>
      <c r="G379" s="872">
        <f t="shared" si="6"/>
        <v>0</v>
      </c>
      <c r="H379" s="870"/>
      <c r="I379" s="869"/>
      <c r="J379" s="869"/>
      <c r="K379" s="873"/>
    </row>
    <row r="380" spans="1:11" ht="11.25">
      <c r="A380" s="869"/>
      <c r="B380" s="870"/>
      <c r="C380" s="501"/>
      <c r="D380" s="869"/>
      <c r="E380" s="871"/>
      <c r="F380" s="871"/>
      <c r="G380" s="872">
        <f t="shared" si="6"/>
        <v>0</v>
      </c>
      <c r="H380" s="870"/>
      <c r="I380" s="869"/>
      <c r="J380" s="869"/>
      <c r="K380" s="873"/>
    </row>
    <row r="381" spans="1:11" ht="11.25">
      <c r="A381" s="869"/>
      <c r="B381" s="870"/>
      <c r="C381" s="501"/>
      <c r="D381" s="869"/>
      <c r="E381" s="871"/>
      <c r="F381" s="871"/>
      <c r="G381" s="872">
        <f t="shared" si="6"/>
        <v>0</v>
      </c>
      <c r="H381" s="870"/>
      <c r="I381" s="869"/>
      <c r="J381" s="869"/>
      <c r="K381" s="873"/>
    </row>
    <row r="382" spans="1:11" ht="11.25">
      <c r="A382" s="869"/>
      <c r="B382" s="870"/>
      <c r="C382" s="501"/>
      <c r="D382" s="869"/>
      <c r="E382" s="871"/>
      <c r="F382" s="871"/>
      <c r="G382" s="872">
        <f t="shared" si="6"/>
        <v>0</v>
      </c>
      <c r="H382" s="870"/>
      <c r="I382" s="869"/>
      <c r="J382" s="869"/>
      <c r="K382" s="873"/>
    </row>
    <row r="383" spans="1:11" ht="11.25">
      <c r="A383" s="869"/>
      <c r="B383" s="870"/>
      <c r="C383" s="501"/>
      <c r="D383" s="869"/>
      <c r="E383" s="871"/>
      <c r="F383" s="871"/>
      <c r="G383" s="872">
        <f t="shared" si="6"/>
        <v>0</v>
      </c>
      <c r="H383" s="870"/>
      <c r="I383" s="869"/>
      <c r="J383" s="869"/>
      <c r="K383" s="873"/>
    </row>
    <row r="384" spans="1:11" ht="11.25">
      <c r="A384" s="869"/>
      <c r="B384" s="870"/>
      <c r="C384" s="501"/>
      <c r="D384" s="869"/>
      <c r="E384" s="871"/>
      <c r="F384" s="871"/>
      <c r="G384" s="872">
        <f t="shared" si="6"/>
        <v>0</v>
      </c>
      <c r="H384" s="870"/>
      <c r="I384" s="869"/>
      <c r="J384" s="869"/>
      <c r="K384" s="873"/>
    </row>
    <row r="385" spans="1:11" ht="11.25">
      <c r="A385" s="869"/>
      <c r="B385" s="870"/>
      <c r="C385" s="501"/>
      <c r="D385" s="869"/>
      <c r="E385" s="871"/>
      <c r="F385" s="871"/>
      <c r="G385" s="872">
        <f t="shared" si="6"/>
        <v>0</v>
      </c>
      <c r="H385" s="870"/>
      <c r="I385" s="869"/>
      <c r="J385" s="869"/>
      <c r="K385" s="873"/>
    </row>
    <row r="386" spans="1:11" ht="11.25">
      <c r="A386" s="869"/>
      <c r="B386" s="870"/>
      <c r="C386" s="501"/>
      <c r="D386" s="869"/>
      <c r="E386" s="871"/>
      <c r="F386" s="871"/>
      <c r="G386" s="872">
        <f t="shared" si="6"/>
        <v>0</v>
      </c>
      <c r="H386" s="870"/>
      <c r="I386" s="869"/>
      <c r="J386" s="869"/>
      <c r="K386" s="873"/>
    </row>
    <row r="387" spans="1:11" ht="11.25">
      <c r="A387" s="869"/>
      <c r="B387" s="870"/>
      <c r="C387" s="501"/>
      <c r="D387" s="869"/>
      <c r="E387" s="871"/>
      <c r="F387" s="871"/>
      <c r="G387" s="872">
        <f t="shared" si="6"/>
        <v>0</v>
      </c>
      <c r="H387" s="870"/>
      <c r="I387" s="869"/>
      <c r="J387" s="869"/>
      <c r="K387" s="873"/>
    </row>
    <row r="388" spans="1:11" ht="11.25">
      <c r="A388" s="869"/>
      <c r="B388" s="870"/>
      <c r="C388" s="501"/>
      <c r="D388" s="869"/>
      <c r="E388" s="871"/>
      <c r="F388" s="871"/>
      <c r="G388" s="872">
        <f t="shared" si="6"/>
        <v>0</v>
      </c>
      <c r="H388" s="870"/>
      <c r="I388" s="869"/>
      <c r="J388" s="869"/>
      <c r="K388" s="873"/>
    </row>
    <row r="389" spans="1:11" ht="11.25">
      <c r="A389" s="869"/>
      <c r="B389" s="870"/>
      <c r="C389" s="501"/>
      <c r="D389" s="869"/>
      <c r="E389" s="871"/>
      <c r="F389" s="871"/>
      <c r="G389" s="872">
        <f t="shared" si="6"/>
        <v>0</v>
      </c>
      <c r="H389" s="870"/>
      <c r="I389" s="869"/>
      <c r="J389" s="869"/>
      <c r="K389" s="873"/>
    </row>
    <row r="390" spans="1:11" ht="11.25">
      <c r="A390" s="869"/>
      <c r="B390" s="870"/>
      <c r="C390" s="501"/>
      <c r="D390" s="869"/>
      <c r="E390" s="871"/>
      <c r="F390" s="871"/>
      <c r="G390" s="872">
        <f t="shared" si="6"/>
        <v>0</v>
      </c>
      <c r="H390" s="870"/>
      <c r="I390" s="869"/>
      <c r="J390" s="869"/>
      <c r="K390" s="873"/>
    </row>
    <row r="391" spans="1:11" ht="11.25">
      <c r="A391" s="869"/>
      <c r="B391" s="870"/>
      <c r="C391" s="501"/>
      <c r="D391" s="869"/>
      <c r="E391" s="871"/>
      <c r="F391" s="871"/>
      <c r="G391" s="872">
        <f t="shared" si="6"/>
        <v>0</v>
      </c>
      <c r="H391" s="870"/>
      <c r="I391" s="869"/>
      <c r="J391" s="869"/>
      <c r="K391" s="873"/>
    </row>
    <row r="392" spans="1:11" ht="11.25">
      <c r="A392" s="869"/>
      <c r="B392" s="870"/>
      <c r="C392" s="501"/>
      <c r="D392" s="869"/>
      <c r="E392" s="871"/>
      <c r="F392" s="871"/>
      <c r="G392" s="872">
        <f t="shared" si="6"/>
        <v>0</v>
      </c>
      <c r="H392" s="870"/>
      <c r="I392" s="869"/>
      <c r="J392" s="869"/>
      <c r="K392" s="873"/>
    </row>
    <row r="393" spans="1:11" ht="11.25">
      <c r="A393" s="869"/>
      <c r="B393" s="870"/>
      <c r="C393" s="501"/>
      <c r="D393" s="869"/>
      <c r="E393" s="871"/>
      <c r="F393" s="871"/>
      <c r="G393" s="872">
        <f t="shared" si="6"/>
        <v>0</v>
      </c>
      <c r="H393" s="870"/>
      <c r="I393" s="869"/>
      <c r="J393" s="869"/>
      <c r="K393" s="873"/>
    </row>
    <row r="394" spans="1:11" ht="11.25">
      <c r="A394" s="869"/>
      <c r="B394" s="870"/>
      <c r="C394" s="501"/>
      <c r="D394" s="869"/>
      <c r="E394" s="871"/>
      <c r="F394" s="871"/>
      <c r="G394" s="872">
        <f t="shared" si="6"/>
        <v>0</v>
      </c>
      <c r="H394" s="870"/>
      <c r="I394" s="869"/>
      <c r="J394" s="869"/>
      <c r="K394" s="873"/>
    </row>
    <row r="395" spans="1:11" ht="11.25">
      <c r="A395" s="869"/>
      <c r="B395" s="870"/>
      <c r="C395" s="500"/>
      <c r="D395" s="869"/>
      <c r="E395" s="871"/>
      <c r="F395" s="871"/>
      <c r="G395" s="872">
        <f t="shared" si="6"/>
        <v>0</v>
      </c>
      <c r="H395" s="870"/>
      <c r="I395" s="869"/>
      <c r="J395" s="869"/>
      <c r="K395" s="873"/>
    </row>
    <row r="396" spans="1:11" ht="11.25">
      <c r="A396" s="869"/>
      <c r="B396" s="870"/>
      <c r="C396" s="500"/>
      <c r="D396" s="869"/>
      <c r="E396" s="871"/>
      <c r="F396" s="871"/>
      <c r="G396" s="872">
        <f t="shared" si="6"/>
        <v>0</v>
      </c>
      <c r="H396" s="870"/>
      <c r="I396" s="869"/>
      <c r="J396" s="869"/>
      <c r="K396" s="873"/>
    </row>
    <row r="397" spans="1:11" ht="11.25">
      <c r="A397" s="869"/>
      <c r="B397" s="870"/>
      <c r="C397" s="500"/>
      <c r="D397" s="869"/>
      <c r="E397" s="871"/>
      <c r="F397" s="871"/>
      <c r="G397" s="872">
        <f t="shared" si="6"/>
        <v>0</v>
      </c>
      <c r="H397" s="870"/>
      <c r="I397" s="869"/>
      <c r="J397" s="869"/>
      <c r="K397" s="873"/>
    </row>
    <row r="398" spans="1:11" ht="11.25">
      <c r="A398" s="869"/>
      <c r="B398" s="870"/>
      <c r="C398" s="500"/>
      <c r="D398" s="869"/>
      <c r="E398" s="871"/>
      <c r="F398" s="871"/>
      <c r="G398" s="872">
        <f t="shared" si="6"/>
        <v>0</v>
      </c>
      <c r="H398" s="870"/>
      <c r="I398" s="869"/>
      <c r="J398" s="869"/>
      <c r="K398" s="873"/>
    </row>
    <row r="399" spans="1:11" ht="11.25">
      <c r="A399" s="869"/>
      <c r="B399" s="870"/>
      <c r="C399" s="500"/>
      <c r="D399" s="869"/>
      <c r="E399" s="871"/>
      <c r="F399" s="871"/>
      <c r="G399" s="872">
        <f t="shared" si="6"/>
        <v>0</v>
      </c>
      <c r="H399" s="870"/>
      <c r="I399" s="869"/>
      <c r="J399" s="869"/>
      <c r="K399" s="873"/>
    </row>
    <row r="400" spans="1:11" ht="11.25">
      <c r="A400" s="869"/>
      <c r="B400" s="870"/>
      <c r="C400" s="500"/>
      <c r="D400" s="869"/>
      <c r="E400" s="871"/>
      <c r="F400" s="871"/>
      <c r="G400" s="872">
        <f t="shared" si="6"/>
        <v>0</v>
      </c>
      <c r="H400" s="870"/>
      <c r="I400" s="869"/>
      <c r="J400" s="869"/>
      <c r="K400" s="873"/>
    </row>
    <row r="401" spans="1:11" ht="11.25">
      <c r="A401" s="869"/>
      <c r="B401" s="870"/>
      <c r="C401" s="500"/>
      <c r="D401" s="869"/>
      <c r="E401" s="871"/>
      <c r="F401" s="871"/>
      <c r="G401" s="872">
        <f t="shared" si="6"/>
        <v>0</v>
      </c>
      <c r="H401" s="870"/>
      <c r="I401" s="869"/>
      <c r="J401" s="869"/>
      <c r="K401" s="873"/>
    </row>
    <row r="402" spans="1:11" ht="11.25">
      <c r="A402" s="869"/>
      <c r="B402" s="870"/>
      <c r="C402" s="500"/>
      <c r="D402" s="869"/>
      <c r="E402" s="871"/>
      <c r="F402" s="871"/>
      <c r="G402" s="872">
        <f t="shared" si="6"/>
        <v>0</v>
      </c>
      <c r="H402" s="870"/>
      <c r="I402" s="869"/>
      <c r="J402" s="869"/>
      <c r="K402" s="873"/>
    </row>
    <row r="403" spans="1:11" ht="11.25">
      <c r="A403" s="869"/>
      <c r="B403" s="870"/>
      <c r="C403" s="500"/>
      <c r="D403" s="869"/>
      <c r="E403" s="871"/>
      <c r="F403" s="871"/>
      <c r="G403" s="872">
        <f t="shared" si="6"/>
        <v>0</v>
      </c>
      <c r="H403" s="870"/>
      <c r="I403" s="869"/>
      <c r="J403" s="869"/>
      <c r="K403" s="873"/>
    </row>
    <row r="404" spans="1:11" ht="11.25">
      <c r="A404" s="869"/>
      <c r="B404" s="870"/>
      <c r="C404" s="500"/>
      <c r="D404" s="869"/>
      <c r="E404" s="871"/>
      <c r="F404" s="871"/>
      <c r="G404" s="872">
        <f t="shared" si="6"/>
        <v>0</v>
      </c>
      <c r="H404" s="870"/>
      <c r="I404" s="869"/>
      <c r="J404" s="869"/>
      <c r="K404" s="873"/>
    </row>
    <row r="405" spans="1:11" ht="11.25">
      <c r="A405" s="869"/>
      <c r="B405" s="870"/>
      <c r="C405" s="500"/>
      <c r="D405" s="869"/>
      <c r="E405" s="871"/>
      <c r="F405" s="871"/>
      <c r="G405" s="872">
        <f t="shared" si="6"/>
        <v>0</v>
      </c>
      <c r="H405" s="870"/>
      <c r="I405" s="869"/>
      <c r="J405" s="869"/>
      <c r="K405" s="873"/>
    </row>
    <row r="406" spans="1:11" ht="11.25">
      <c r="A406" s="869"/>
      <c r="B406" s="870"/>
      <c r="C406" s="500"/>
      <c r="D406" s="869"/>
      <c r="E406" s="871"/>
      <c r="F406" s="871"/>
      <c r="G406" s="872">
        <f t="shared" si="6"/>
        <v>0</v>
      </c>
      <c r="H406" s="870"/>
      <c r="I406" s="869"/>
      <c r="J406" s="869"/>
      <c r="K406" s="873"/>
    </row>
    <row r="407" spans="1:11" ht="11.25">
      <c r="A407" s="869"/>
      <c r="B407" s="870"/>
      <c r="C407" s="500"/>
      <c r="D407" s="869"/>
      <c r="E407" s="871"/>
      <c r="F407" s="871"/>
      <c r="G407" s="872">
        <f t="shared" si="6"/>
        <v>0</v>
      </c>
      <c r="H407" s="870"/>
      <c r="I407" s="869"/>
      <c r="J407" s="869"/>
      <c r="K407" s="873"/>
    </row>
    <row r="408" spans="1:11" ht="11.25">
      <c r="A408" s="869"/>
      <c r="B408" s="870"/>
      <c r="C408" s="500"/>
      <c r="D408" s="869"/>
      <c r="E408" s="871"/>
      <c r="F408" s="871"/>
      <c r="G408" s="872">
        <f t="shared" si="6"/>
        <v>0</v>
      </c>
      <c r="H408" s="870"/>
      <c r="I408" s="869"/>
      <c r="J408" s="869"/>
      <c r="K408" s="873"/>
    </row>
    <row r="409" spans="1:11" ht="11.25">
      <c r="A409" s="869"/>
      <c r="B409" s="870"/>
      <c r="C409" s="500"/>
      <c r="D409" s="869"/>
      <c r="E409" s="871"/>
      <c r="F409" s="871"/>
      <c r="G409" s="872">
        <f t="shared" si="6"/>
        <v>0</v>
      </c>
      <c r="H409" s="870"/>
      <c r="I409" s="869"/>
      <c r="J409" s="869"/>
      <c r="K409" s="873"/>
    </row>
    <row r="410" spans="1:11" ht="11.25">
      <c r="A410" s="869"/>
      <c r="B410" s="870"/>
      <c r="C410" s="500"/>
      <c r="D410" s="869"/>
      <c r="E410" s="871"/>
      <c r="F410" s="871"/>
      <c r="G410" s="872">
        <f t="shared" si="6"/>
        <v>0</v>
      </c>
      <c r="H410" s="870"/>
      <c r="I410" s="869"/>
      <c r="J410" s="869"/>
      <c r="K410" s="873"/>
    </row>
    <row r="411" spans="1:11" ht="11.25">
      <c r="A411" s="869"/>
      <c r="B411" s="870"/>
      <c r="C411" s="500"/>
      <c r="D411" s="869"/>
      <c r="E411" s="871"/>
      <c r="F411" s="871"/>
      <c r="G411" s="872">
        <f t="shared" si="6"/>
        <v>0</v>
      </c>
      <c r="H411" s="870"/>
      <c r="I411" s="869"/>
      <c r="J411" s="869"/>
      <c r="K411" s="873"/>
    </row>
    <row r="412" spans="1:11" ht="11.25">
      <c r="A412" s="869"/>
      <c r="B412" s="870"/>
      <c r="C412" s="500"/>
      <c r="D412" s="869"/>
      <c r="E412" s="871"/>
      <c r="F412" s="871"/>
      <c r="G412" s="872">
        <f t="shared" si="6"/>
        <v>0</v>
      </c>
      <c r="H412" s="870"/>
      <c r="I412" s="869"/>
      <c r="J412" s="869"/>
      <c r="K412" s="873"/>
    </row>
    <row r="413" spans="1:11" ht="11.25">
      <c r="A413" s="869"/>
      <c r="B413" s="870"/>
      <c r="C413" s="500"/>
      <c r="D413" s="869"/>
      <c r="E413" s="871"/>
      <c r="F413" s="871"/>
      <c r="G413" s="872">
        <f t="shared" si="6"/>
        <v>0</v>
      </c>
      <c r="H413" s="870"/>
      <c r="I413" s="869"/>
      <c r="J413" s="869"/>
      <c r="K413" s="873"/>
    </row>
    <row r="414" spans="1:11" ht="11.25">
      <c r="A414" s="869"/>
      <c r="B414" s="870"/>
      <c r="C414" s="500"/>
      <c r="D414" s="869"/>
      <c r="E414" s="871"/>
      <c r="F414" s="871"/>
      <c r="G414" s="872">
        <f t="shared" si="6"/>
        <v>0</v>
      </c>
      <c r="H414" s="870"/>
      <c r="I414" s="869"/>
      <c r="J414" s="869"/>
      <c r="K414" s="873"/>
    </row>
    <row r="415" spans="1:11" ht="11.25">
      <c r="A415" s="869"/>
      <c r="B415" s="870"/>
      <c r="C415" s="500"/>
      <c r="D415" s="869"/>
      <c r="E415" s="871"/>
      <c r="F415" s="871"/>
      <c r="G415" s="872">
        <f t="shared" si="6"/>
        <v>0</v>
      </c>
      <c r="H415" s="870"/>
      <c r="I415" s="869"/>
      <c r="J415" s="869"/>
      <c r="K415" s="873"/>
    </row>
    <row r="416" spans="1:11" ht="11.25">
      <c r="A416" s="869"/>
      <c r="B416" s="870"/>
      <c r="C416" s="500"/>
      <c r="D416" s="869"/>
      <c r="E416" s="871"/>
      <c r="F416" s="871"/>
      <c r="G416" s="872">
        <f t="shared" si="6"/>
        <v>0</v>
      </c>
      <c r="H416" s="870"/>
      <c r="I416" s="869"/>
      <c r="J416" s="869"/>
      <c r="K416" s="873"/>
    </row>
    <row r="417" spans="1:11" ht="11.25">
      <c r="A417" s="869"/>
      <c r="B417" s="870"/>
      <c r="C417" s="500"/>
      <c r="D417" s="869"/>
      <c r="E417" s="871"/>
      <c r="F417" s="871"/>
      <c r="G417" s="872">
        <f t="shared" si="6"/>
        <v>0</v>
      </c>
      <c r="H417" s="870"/>
      <c r="I417" s="869"/>
      <c r="J417" s="869"/>
      <c r="K417" s="873"/>
    </row>
    <row r="418" spans="1:11" ht="11.25">
      <c r="A418" s="869"/>
      <c r="B418" s="870"/>
      <c r="C418" s="500"/>
      <c r="D418" s="869"/>
      <c r="E418" s="871"/>
      <c r="F418" s="871"/>
      <c r="G418" s="872">
        <f t="shared" si="6"/>
        <v>0</v>
      </c>
      <c r="H418" s="870"/>
      <c r="I418" s="869"/>
      <c r="J418" s="869"/>
      <c r="K418" s="873"/>
    </row>
    <row r="419" spans="1:11" ht="11.25">
      <c r="A419" s="869"/>
      <c r="B419" s="870"/>
      <c r="C419" s="500"/>
      <c r="D419" s="869"/>
      <c r="E419" s="871"/>
      <c r="F419" s="871"/>
      <c r="G419" s="872">
        <f t="shared" si="6"/>
        <v>0</v>
      </c>
      <c r="H419" s="870"/>
      <c r="I419" s="869"/>
      <c r="J419" s="869"/>
      <c r="K419" s="873"/>
    </row>
    <row r="420" spans="1:11" ht="11.25">
      <c r="A420" s="869"/>
      <c r="B420" s="870"/>
      <c r="C420" s="500"/>
      <c r="D420" s="869"/>
      <c r="E420" s="871"/>
      <c r="F420" s="871"/>
      <c r="G420" s="872">
        <f t="shared" si="6"/>
        <v>0</v>
      </c>
      <c r="H420" s="870"/>
      <c r="I420" s="869"/>
      <c r="J420" s="869"/>
      <c r="K420" s="873"/>
    </row>
    <row r="421" spans="1:11" ht="11.25">
      <c r="A421" s="869"/>
      <c r="B421" s="870"/>
      <c r="C421" s="500"/>
      <c r="D421" s="869"/>
      <c r="E421" s="871"/>
      <c r="F421" s="871"/>
      <c r="G421" s="872">
        <f t="shared" si="6"/>
        <v>0</v>
      </c>
      <c r="H421" s="870"/>
      <c r="I421" s="869"/>
      <c r="J421" s="869"/>
      <c r="K421" s="873"/>
    </row>
    <row r="422" spans="1:11" ht="11.25">
      <c r="A422" s="869"/>
      <c r="B422" s="870"/>
      <c r="C422" s="500"/>
      <c r="D422" s="869"/>
      <c r="E422" s="871"/>
      <c r="F422" s="871"/>
      <c r="G422" s="872">
        <f t="shared" si="6"/>
        <v>0</v>
      </c>
      <c r="H422" s="870"/>
      <c r="I422" s="869"/>
      <c r="J422" s="869"/>
      <c r="K422" s="873"/>
    </row>
    <row r="423" spans="1:11" ht="11.25">
      <c r="A423" s="869"/>
      <c r="B423" s="870"/>
      <c r="C423" s="500"/>
      <c r="D423" s="869"/>
      <c r="E423" s="871"/>
      <c r="F423" s="871"/>
      <c r="G423" s="872">
        <f t="shared" si="6"/>
        <v>0</v>
      </c>
      <c r="H423" s="870"/>
      <c r="I423" s="869"/>
      <c r="J423" s="869"/>
      <c r="K423" s="873"/>
    </row>
    <row r="424" spans="1:11" ht="11.25">
      <c r="A424" s="869"/>
      <c r="B424" s="870"/>
      <c r="C424" s="500"/>
      <c r="D424" s="869"/>
      <c r="E424" s="871"/>
      <c r="F424" s="871"/>
      <c r="G424" s="872">
        <f t="shared" si="6"/>
        <v>0</v>
      </c>
      <c r="H424" s="870"/>
      <c r="I424" s="869"/>
      <c r="J424" s="869"/>
      <c r="K424" s="873"/>
    </row>
    <row r="425" spans="1:11" ht="12">
      <c r="A425" s="869"/>
      <c r="B425" s="870"/>
      <c r="C425" s="500"/>
      <c r="D425" s="874"/>
      <c r="E425" s="871"/>
      <c r="F425" s="871"/>
      <c r="G425" s="872">
        <f t="shared" si="6"/>
        <v>0</v>
      </c>
      <c r="H425" s="870"/>
      <c r="I425" s="869"/>
      <c r="J425" s="869"/>
      <c r="K425" s="873"/>
    </row>
    <row r="426" spans="1:11" ht="12">
      <c r="A426" s="869"/>
      <c r="B426" s="870"/>
      <c r="C426" s="501"/>
      <c r="D426" s="874"/>
      <c r="E426" s="875"/>
      <c r="F426" s="876"/>
      <c r="G426" s="872">
        <f t="shared" si="6"/>
        <v>0</v>
      </c>
      <c r="H426" s="870"/>
      <c r="I426" s="869"/>
      <c r="J426" s="869"/>
      <c r="K426" s="873"/>
    </row>
    <row r="427" spans="1:11" ht="12">
      <c r="A427" s="869"/>
      <c r="B427" s="870"/>
      <c r="C427" s="501"/>
      <c r="D427" s="874"/>
      <c r="E427" s="875"/>
      <c r="F427" s="876"/>
      <c r="G427" s="872">
        <f t="shared" si="6"/>
        <v>0</v>
      </c>
      <c r="H427" s="870"/>
      <c r="I427" s="869"/>
      <c r="J427" s="869"/>
      <c r="K427" s="873"/>
    </row>
    <row r="428" spans="1:11" ht="12">
      <c r="A428" s="869"/>
      <c r="B428" s="870"/>
      <c r="C428" s="501"/>
      <c r="D428" s="874"/>
      <c r="E428" s="875"/>
      <c r="F428" s="876"/>
      <c r="G428" s="872">
        <f t="shared" si="6"/>
        <v>0</v>
      </c>
      <c r="H428" s="870"/>
      <c r="I428" s="869"/>
      <c r="J428" s="869"/>
      <c r="K428" s="873"/>
    </row>
    <row r="429" spans="1:11" ht="12">
      <c r="A429" s="869"/>
      <c r="B429" s="870"/>
      <c r="C429" s="501"/>
      <c r="D429" s="874"/>
      <c r="E429" s="871"/>
      <c r="F429" s="877"/>
      <c r="G429" s="872">
        <f t="shared" si="6"/>
        <v>0</v>
      </c>
      <c r="H429" s="870"/>
      <c r="I429" s="869"/>
      <c r="J429" s="869"/>
      <c r="K429" s="873"/>
    </row>
    <row r="430" spans="1:11" ht="12">
      <c r="A430" s="869"/>
      <c r="B430" s="870"/>
      <c r="C430" s="501"/>
      <c r="D430" s="874"/>
      <c r="E430" s="871"/>
      <c r="F430" s="877"/>
      <c r="G430" s="872">
        <f t="shared" si="6"/>
        <v>0</v>
      </c>
      <c r="H430" s="870"/>
      <c r="I430" s="869"/>
      <c r="J430" s="869"/>
      <c r="K430" s="873"/>
    </row>
    <row r="431" spans="1:11" ht="12">
      <c r="A431" s="869"/>
      <c r="B431" s="870"/>
      <c r="C431" s="501"/>
      <c r="D431" s="874"/>
      <c r="E431" s="871"/>
      <c r="F431" s="877"/>
      <c r="G431" s="872">
        <f t="shared" si="6"/>
        <v>0</v>
      </c>
      <c r="H431" s="870"/>
      <c r="I431" s="869"/>
      <c r="J431" s="869"/>
      <c r="K431" s="873"/>
    </row>
    <row r="432" spans="1:11" ht="12">
      <c r="A432" s="869"/>
      <c r="B432" s="870"/>
      <c r="C432" s="501"/>
      <c r="D432" s="874"/>
      <c r="E432" s="871"/>
      <c r="F432" s="877"/>
      <c r="G432" s="872">
        <f t="shared" si="6"/>
        <v>0</v>
      </c>
      <c r="H432" s="870"/>
      <c r="I432" s="869"/>
      <c r="J432" s="869"/>
      <c r="K432" s="873"/>
    </row>
    <row r="433" spans="1:11" ht="12">
      <c r="A433" s="869"/>
      <c r="B433" s="870"/>
      <c r="C433" s="501"/>
      <c r="D433" s="874"/>
      <c r="E433" s="871"/>
      <c r="F433" s="877"/>
      <c r="G433" s="872">
        <f t="shared" si="6"/>
        <v>0</v>
      </c>
      <c r="H433" s="870"/>
      <c r="I433" s="869"/>
      <c r="J433" s="869"/>
      <c r="K433" s="873"/>
    </row>
    <row r="434" spans="1:11" ht="12">
      <c r="A434" s="869"/>
      <c r="B434" s="870"/>
      <c r="C434" s="501"/>
      <c r="D434" s="874"/>
      <c r="E434" s="871"/>
      <c r="F434" s="877"/>
      <c r="G434" s="872">
        <f t="shared" si="6"/>
        <v>0</v>
      </c>
      <c r="H434" s="870"/>
      <c r="I434" s="869"/>
      <c r="J434" s="869"/>
      <c r="K434" s="873"/>
    </row>
    <row r="435" spans="1:11" ht="12">
      <c r="A435" s="869"/>
      <c r="B435" s="870"/>
      <c r="C435" s="501"/>
      <c r="D435" s="878"/>
      <c r="E435" s="871"/>
      <c r="F435" s="877"/>
      <c r="G435" s="872">
        <f t="shared" si="6"/>
        <v>0</v>
      </c>
      <c r="H435" s="870"/>
      <c r="I435" s="869"/>
      <c r="J435" s="869"/>
      <c r="K435" s="873"/>
    </row>
    <row r="436" spans="1:11" ht="12">
      <c r="A436" s="869"/>
      <c r="B436" s="870"/>
      <c r="C436" s="501"/>
      <c r="D436" s="874"/>
      <c r="E436" s="871"/>
      <c r="F436" s="877"/>
      <c r="G436" s="872">
        <f t="shared" si="6"/>
        <v>0</v>
      </c>
      <c r="H436" s="870"/>
      <c r="I436" s="869"/>
      <c r="J436" s="869"/>
      <c r="K436" s="873"/>
    </row>
    <row r="437" spans="1:11" ht="12">
      <c r="A437" s="869"/>
      <c r="B437" s="870"/>
      <c r="C437" s="501"/>
      <c r="D437" s="874"/>
      <c r="E437" s="871"/>
      <c r="F437" s="877"/>
      <c r="G437" s="872">
        <f t="shared" si="6"/>
        <v>0</v>
      </c>
      <c r="H437" s="870"/>
      <c r="I437" s="869"/>
      <c r="J437" s="869"/>
      <c r="K437" s="873"/>
    </row>
    <row r="438" spans="1:11" ht="12">
      <c r="A438" s="869"/>
      <c r="B438" s="870"/>
      <c r="C438" s="501"/>
      <c r="D438" s="874"/>
      <c r="E438" s="871"/>
      <c r="F438" s="877"/>
      <c r="G438" s="872">
        <f t="shared" si="6"/>
        <v>0</v>
      </c>
      <c r="H438" s="870"/>
      <c r="I438" s="869"/>
      <c r="J438" s="869"/>
      <c r="K438" s="873"/>
    </row>
    <row r="439" spans="1:11" ht="12">
      <c r="A439" s="869"/>
      <c r="B439" s="870"/>
      <c r="C439" s="501"/>
      <c r="D439" s="874"/>
      <c r="E439" s="871"/>
      <c r="F439" s="877"/>
      <c r="G439" s="872">
        <f t="shared" si="6"/>
        <v>0</v>
      </c>
      <c r="H439" s="870"/>
      <c r="I439" s="869"/>
      <c r="J439" s="869"/>
      <c r="K439" s="873"/>
    </row>
    <row r="440" spans="1:11" ht="12">
      <c r="A440" s="869"/>
      <c r="B440" s="870"/>
      <c r="C440" s="501"/>
      <c r="D440" s="878"/>
      <c r="E440" s="871"/>
      <c r="F440" s="877"/>
      <c r="G440" s="872">
        <f t="shared" si="6"/>
        <v>0</v>
      </c>
      <c r="H440" s="870"/>
      <c r="I440" s="869"/>
      <c r="J440" s="869"/>
      <c r="K440" s="873"/>
    </row>
    <row r="441" spans="1:11" ht="12">
      <c r="A441" s="869"/>
      <c r="B441" s="870"/>
      <c r="C441" s="501"/>
      <c r="D441" s="874"/>
      <c r="E441" s="871"/>
      <c r="F441" s="877"/>
      <c r="G441" s="872">
        <f t="shared" si="6"/>
        <v>0</v>
      </c>
      <c r="H441" s="870"/>
      <c r="I441" s="869"/>
      <c r="J441" s="869"/>
      <c r="K441" s="873"/>
    </row>
    <row r="442" spans="1:11" ht="12">
      <c r="A442" s="869"/>
      <c r="B442" s="870"/>
      <c r="C442" s="501"/>
      <c r="D442" s="874"/>
      <c r="E442" s="871"/>
      <c r="F442" s="877"/>
      <c r="G442" s="872">
        <f aca="true" t="shared" si="7" ref="G442:G448">IF(E442&gt;0,E442/$D$1,F442)</f>
        <v>0</v>
      </c>
      <c r="H442" s="870"/>
      <c r="I442" s="869"/>
      <c r="J442" s="869"/>
      <c r="K442" s="873"/>
    </row>
    <row r="443" spans="1:11" ht="12">
      <c r="A443" s="869"/>
      <c r="B443" s="870"/>
      <c r="C443" s="501"/>
      <c r="D443" s="874"/>
      <c r="E443" s="871"/>
      <c r="F443" s="877"/>
      <c r="G443" s="872">
        <f t="shared" si="7"/>
        <v>0</v>
      </c>
      <c r="H443" s="870"/>
      <c r="I443" s="869"/>
      <c r="J443" s="869"/>
      <c r="K443" s="873"/>
    </row>
    <row r="444" spans="1:11" ht="12">
      <c r="A444" s="869"/>
      <c r="B444" s="870"/>
      <c r="C444" s="501"/>
      <c r="D444" s="874"/>
      <c r="E444" s="871"/>
      <c r="F444" s="877"/>
      <c r="G444" s="872">
        <f t="shared" si="7"/>
        <v>0</v>
      </c>
      <c r="H444" s="870"/>
      <c r="I444" s="869"/>
      <c r="J444" s="869"/>
      <c r="K444" s="873"/>
    </row>
    <row r="445" spans="1:11" ht="12">
      <c r="A445" s="869"/>
      <c r="B445" s="870"/>
      <c r="C445" s="501"/>
      <c r="D445" s="874"/>
      <c r="E445" s="871"/>
      <c r="F445" s="877"/>
      <c r="G445" s="872">
        <f t="shared" si="7"/>
        <v>0</v>
      </c>
      <c r="H445" s="870"/>
      <c r="I445" s="869"/>
      <c r="J445" s="869"/>
      <c r="K445" s="873"/>
    </row>
    <row r="446" spans="1:11" ht="12">
      <c r="A446" s="869"/>
      <c r="B446" s="870"/>
      <c r="C446" s="501"/>
      <c r="D446" s="874"/>
      <c r="E446" s="871"/>
      <c r="F446" s="877"/>
      <c r="G446" s="872">
        <f t="shared" si="7"/>
        <v>0</v>
      </c>
      <c r="H446" s="870"/>
      <c r="I446" s="869"/>
      <c r="J446" s="869"/>
      <c r="K446" s="873"/>
    </row>
    <row r="447" spans="1:11" ht="11.25">
      <c r="A447" s="869"/>
      <c r="B447" s="870"/>
      <c r="C447" s="500"/>
      <c r="D447" s="869"/>
      <c r="E447" s="871"/>
      <c r="F447" s="871"/>
      <c r="G447" s="872">
        <f t="shared" si="7"/>
        <v>0</v>
      </c>
      <c r="H447" s="870"/>
      <c r="I447" s="869"/>
      <c r="J447" s="869"/>
      <c r="K447" s="873"/>
    </row>
    <row r="448" spans="1:11" ht="11.25">
      <c r="A448" s="869"/>
      <c r="B448" s="870"/>
      <c r="C448" s="500"/>
      <c r="D448" s="869"/>
      <c r="E448" s="871"/>
      <c r="F448" s="871"/>
      <c r="G448" s="872">
        <f t="shared" si="7"/>
        <v>0</v>
      </c>
      <c r="H448" s="870"/>
      <c r="I448" s="869"/>
      <c r="J448" s="869"/>
      <c r="K448" s="873"/>
    </row>
    <row r="449" spans="1:256" ht="11.25">
      <c r="A449" s="879" t="s">
        <v>173</v>
      </c>
      <c r="B449" s="880"/>
      <c r="C449" s="502"/>
      <c r="D449" s="879"/>
      <c r="E449" s="881">
        <f>SUM(E17:E448)</f>
        <v>0</v>
      </c>
      <c r="F449" s="881">
        <f>SUM(F17:F448)</f>
        <v>0</v>
      </c>
      <c r="G449" s="881">
        <f>SUM(G17:G448)</f>
        <v>0</v>
      </c>
      <c r="H449" s="880"/>
      <c r="I449" s="879"/>
      <c r="J449" s="879"/>
      <c r="K449" s="879"/>
      <c r="L449" s="882"/>
      <c r="M449" s="882"/>
      <c r="N449" s="882"/>
      <c r="O449" s="882"/>
      <c r="P449" s="882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  <c r="AA449" s="882"/>
      <c r="AB449" s="882"/>
      <c r="AC449" s="882"/>
      <c r="AD449" s="882"/>
      <c r="AE449" s="882"/>
      <c r="AF449" s="882"/>
      <c r="AG449" s="882"/>
      <c r="AH449" s="882"/>
      <c r="AI449" s="882"/>
      <c r="AJ449" s="882"/>
      <c r="AK449" s="882"/>
      <c r="AL449" s="882"/>
      <c r="AM449" s="882"/>
      <c r="AN449" s="882"/>
      <c r="AO449" s="882"/>
      <c r="AP449" s="882"/>
      <c r="AQ449" s="882"/>
      <c r="AR449" s="882"/>
      <c r="AS449" s="882"/>
      <c r="AT449" s="882"/>
      <c r="AU449" s="882"/>
      <c r="AV449" s="882"/>
      <c r="AW449" s="882"/>
      <c r="AX449" s="882"/>
      <c r="AY449" s="882"/>
      <c r="AZ449" s="882"/>
      <c r="BA449" s="882"/>
      <c r="BB449" s="882"/>
      <c r="BC449" s="882"/>
      <c r="BD449" s="882"/>
      <c r="BE449" s="882"/>
      <c r="BF449" s="882"/>
      <c r="BG449" s="882"/>
      <c r="BH449" s="882"/>
      <c r="BI449" s="882"/>
      <c r="BJ449" s="882"/>
      <c r="BK449" s="882"/>
      <c r="BL449" s="882"/>
      <c r="BM449" s="882"/>
      <c r="BN449" s="882"/>
      <c r="BO449" s="882"/>
      <c r="BP449" s="882"/>
      <c r="BQ449" s="882"/>
      <c r="BR449" s="882"/>
      <c r="BS449" s="882"/>
      <c r="BT449" s="882"/>
      <c r="BU449" s="882"/>
      <c r="BV449" s="882"/>
      <c r="BW449" s="882"/>
      <c r="BX449" s="882"/>
      <c r="BY449" s="882"/>
      <c r="BZ449" s="882"/>
      <c r="CA449" s="882"/>
      <c r="CB449" s="882"/>
      <c r="CC449" s="882"/>
      <c r="CD449" s="882"/>
      <c r="CE449" s="882"/>
      <c r="CF449" s="882"/>
      <c r="CG449" s="882"/>
      <c r="CH449" s="882"/>
      <c r="CI449" s="882"/>
      <c r="CJ449" s="882"/>
      <c r="CK449" s="882"/>
      <c r="CL449" s="882"/>
      <c r="CM449" s="882"/>
      <c r="CN449" s="882"/>
      <c r="CO449" s="882"/>
      <c r="CP449" s="882"/>
      <c r="CQ449" s="882"/>
      <c r="CR449" s="882"/>
      <c r="CS449" s="882"/>
      <c r="CT449" s="882"/>
      <c r="CU449" s="882"/>
      <c r="CV449" s="882"/>
      <c r="CW449" s="882"/>
      <c r="CX449" s="882"/>
      <c r="CY449" s="882"/>
      <c r="CZ449" s="882"/>
      <c r="DA449" s="882"/>
      <c r="DB449" s="882"/>
      <c r="DC449" s="882"/>
      <c r="DD449" s="882"/>
      <c r="DE449" s="882"/>
      <c r="DF449" s="882"/>
      <c r="DG449" s="882"/>
      <c r="DH449" s="882"/>
      <c r="DI449" s="882"/>
      <c r="DJ449" s="882"/>
      <c r="DK449" s="882"/>
      <c r="DL449" s="882"/>
      <c r="DM449" s="882"/>
      <c r="DN449" s="882"/>
      <c r="DO449" s="882"/>
      <c r="DP449" s="882"/>
      <c r="DQ449" s="882"/>
      <c r="DR449" s="882"/>
      <c r="DS449" s="882"/>
      <c r="DT449" s="882"/>
      <c r="DU449" s="882"/>
      <c r="DV449" s="882"/>
      <c r="DW449" s="882"/>
      <c r="DX449" s="882"/>
      <c r="DY449" s="882"/>
      <c r="DZ449" s="882"/>
      <c r="EA449" s="882"/>
      <c r="EB449" s="882"/>
      <c r="EC449" s="882"/>
      <c r="ED449" s="882"/>
      <c r="EE449" s="882"/>
      <c r="EF449" s="882"/>
      <c r="EG449" s="882"/>
      <c r="EH449" s="882"/>
      <c r="EI449" s="882"/>
      <c r="EJ449" s="882"/>
      <c r="EK449" s="882"/>
      <c r="EL449" s="882"/>
      <c r="EM449" s="882"/>
      <c r="EN449" s="882"/>
      <c r="EO449" s="882"/>
      <c r="EP449" s="882"/>
      <c r="EQ449" s="882"/>
      <c r="ER449" s="882"/>
      <c r="ES449" s="882"/>
      <c r="ET449" s="882"/>
      <c r="EU449" s="882"/>
      <c r="EV449" s="882"/>
      <c r="EW449" s="882"/>
      <c r="EX449" s="882"/>
      <c r="EY449" s="882"/>
      <c r="EZ449" s="882"/>
      <c r="FA449" s="882"/>
      <c r="FB449" s="882"/>
      <c r="FC449" s="882"/>
      <c r="FD449" s="882"/>
      <c r="FE449" s="882"/>
      <c r="FF449" s="882"/>
      <c r="FG449" s="882"/>
      <c r="FH449" s="882"/>
      <c r="FI449" s="882"/>
      <c r="FJ449" s="882"/>
      <c r="FK449" s="882"/>
      <c r="FL449" s="882"/>
      <c r="FM449" s="882"/>
      <c r="FN449" s="882"/>
      <c r="FO449" s="882"/>
      <c r="FP449" s="882"/>
      <c r="FQ449" s="882"/>
      <c r="FR449" s="882"/>
      <c r="FS449" s="882"/>
      <c r="FT449" s="882"/>
      <c r="FU449" s="882"/>
      <c r="FV449" s="882"/>
      <c r="FW449" s="882"/>
      <c r="FX449" s="882"/>
      <c r="FY449" s="882"/>
      <c r="FZ449" s="882"/>
      <c r="GA449" s="882"/>
      <c r="GB449" s="882"/>
      <c r="GC449" s="882"/>
      <c r="GD449" s="882"/>
      <c r="GE449" s="882"/>
      <c r="GF449" s="882"/>
      <c r="GG449" s="882"/>
      <c r="GH449" s="882"/>
      <c r="GI449" s="882"/>
      <c r="GJ449" s="882"/>
      <c r="GK449" s="882"/>
      <c r="GL449" s="882"/>
      <c r="GM449" s="882"/>
      <c r="GN449" s="882"/>
      <c r="GO449" s="882"/>
      <c r="GP449" s="882"/>
      <c r="GQ449" s="882"/>
      <c r="GR449" s="882"/>
      <c r="GS449" s="882"/>
      <c r="GT449" s="882"/>
      <c r="GU449" s="882"/>
      <c r="GV449" s="882"/>
      <c r="GW449" s="882"/>
      <c r="GX449" s="882"/>
      <c r="GY449" s="882"/>
      <c r="GZ449" s="882"/>
      <c r="HA449" s="882"/>
      <c r="HB449" s="882"/>
      <c r="HC449" s="882"/>
      <c r="HD449" s="882"/>
      <c r="HE449" s="882"/>
      <c r="HF449" s="882"/>
      <c r="HG449" s="882"/>
      <c r="HH449" s="882"/>
      <c r="HI449" s="882"/>
      <c r="HJ449" s="882"/>
      <c r="HK449" s="882"/>
      <c r="HL449" s="882"/>
      <c r="HM449" s="882"/>
      <c r="HN449" s="882"/>
      <c r="HO449" s="882"/>
      <c r="HP449" s="882"/>
      <c r="HQ449" s="882"/>
      <c r="HR449" s="882"/>
      <c r="HS449" s="882"/>
      <c r="HT449" s="882"/>
      <c r="HU449" s="882"/>
      <c r="HV449" s="882"/>
      <c r="HW449" s="882"/>
      <c r="HX449" s="882"/>
      <c r="HY449" s="882"/>
      <c r="HZ449" s="882"/>
      <c r="IA449" s="882"/>
      <c r="IB449" s="882"/>
      <c r="IC449" s="882"/>
      <c r="ID449" s="882"/>
      <c r="IE449" s="882"/>
      <c r="IF449" s="882"/>
      <c r="IG449" s="882"/>
      <c r="IH449" s="882"/>
      <c r="II449" s="882"/>
      <c r="IJ449" s="882"/>
      <c r="IK449" s="882"/>
      <c r="IL449" s="882"/>
      <c r="IM449" s="882"/>
      <c r="IN449" s="882"/>
      <c r="IO449" s="882"/>
      <c r="IP449" s="882"/>
      <c r="IQ449" s="882"/>
      <c r="IR449" s="882"/>
      <c r="IS449" s="882"/>
      <c r="IT449" s="882"/>
      <c r="IU449" s="882"/>
      <c r="IV449" s="882"/>
    </row>
    <row r="451" ht="11.25">
      <c r="G451" s="884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B6" sqref="B6"/>
    </sheetView>
  </sheetViews>
  <sheetFormatPr defaultColWidth="11.00390625" defaultRowHeight="11.25"/>
  <cols>
    <col min="1" max="1" width="11.375" style="862" customWidth="1"/>
    <col min="2" max="2" width="10.875" style="883" customWidth="1"/>
    <col min="3" max="3" width="32.125" style="503" customWidth="1"/>
    <col min="4" max="4" width="10.875" style="862" customWidth="1"/>
    <col min="5" max="5" width="13.875" style="884" bestFit="1" customWidth="1"/>
    <col min="6" max="6" width="10.875" style="884" customWidth="1"/>
    <col min="7" max="7" width="10.00390625" style="884" bestFit="1" customWidth="1"/>
    <col min="8" max="9" width="10.875" style="862" customWidth="1"/>
    <col min="10" max="10" width="14.375" style="862" customWidth="1"/>
    <col min="11" max="11" width="14.875" style="862" customWidth="1"/>
    <col min="12" max="16384" width="11.00390625" style="862" customWidth="1"/>
  </cols>
  <sheetData>
    <row r="1" spans="1:256" ht="11.25">
      <c r="A1" s="858" t="s">
        <v>147</v>
      </c>
      <c r="B1" s="859"/>
      <c r="C1" s="491"/>
      <c r="D1" s="885">
        <v>655.957</v>
      </c>
      <c r="E1" s="860"/>
      <c r="F1" s="860"/>
      <c r="G1" s="860"/>
      <c r="H1" s="858"/>
      <c r="I1" s="858"/>
      <c r="J1" s="858"/>
      <c r="K1" s="858"/>
      <c r="L1" s="858"/>
      <c r="M1" s="858"/>
      <c r="N1" s="861" t="s">
        <v>148</v>
      </c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  <c r="BF1" s="858"/>
      <c r="BG1" s="858"/>
      <c r="BH1" s="858"/>
      <c r="BI1" s="858"/>
      <c r="BJ1" s="858"/>
      <c r="BK1" s="858"/>
      <c r="BL1" s="858"/>
      <c r="BM1" s="858"/>
      <c r="BN1" s="858"/>
      <c r="BO1" s="858"/>
      <c r="BP1" s="858"/>
      <c r="BQ1" s="858"/>
      <c r="BR1" s="858"/>
      <c r="BS1" s="858"/>
      <c r="BT1" s="858"/>
      <c r="BU1" s="858"/>
      <c r="BV1" s="858"/>
      <c r="BW1" s="858"/>
      <c r="BX1" s="858"/>
      <c r="BY1" s="858"/>
      <c r="BZ1" s="858"/>
      <c r="CA1" s="858"/>
      <c r="CB1" s="858"/>
      <c r="CC1" s="858"/>
      <c r="CD1" s="858"/>
      <c r="CE1" s="858"/>
      <c r="CF1" s="858"/>
      <c r="CG1" s="858"/>
      <c r="CH1" s="858"/>
      <c r="CI1" s="858"/>
      <c r="CJ1" s="858"/>
      <c r="CK1" s="858"/>
      <c r="CL1" s="858"/>
      <c r="CM1" s="858"/>
      <c r="CN1" s="858"/>
      <c r="CO1" s="858"/>
      <c r="CP1" s="858"/>
      <c r="CQ1" s="858"/>
      <c r="CR1" s="858"/>
      <c r="CS1" s="858"/>
      <c r="CT1" s="858"/>
      <c r="CU1" s="858"/>
      <c r="CV1" s="858"/>
      <c r="CW1" s="858"/>
      <c r="CX1" s="858"/>
      <c r="CY1" s="858"/>
      <c r="CZ1" s="858"/>
      <c r="DA1" s="858"/>
      <c r="DB1" s="858"/>
      <c r="DC1" s="858"/>
      <c r="DD1" s="858"/>
      <c r="DE1" s="858"/>
      <c r="DF1" s="858"/>
      <c r="DG1" s="858"/>
      <c r="DH1" s="858"/>
      <c r="DI1" s="858"/>
      <c r="DJ1" s="858"/>
      <c r="DK1" s="858"/>
      <c r="DL1" s="858"/>
      <c r="DM1" s="858"/>
      <c r="DN1" s="858"/>
      <c r="DO1" s="858"/>
      <c r="DP1" s="858"/>
      <c r="DQ1" s="858"/>
      <c r="DR1" s="858"/>
      <c r="DS1" s="858"/>
      <c r="DT1" s="858"/>
      <c r="DU1" s="858"/>
      <c r="DV1" s="858"/>
      <c r="DW1" s="858"/>
      <c r="DX1" s="858"/>
      <c r="DY1" s="858"/>
      <c r="DZ1" s="858"/>
      <c r="EA1" s="858"/>
      <c r="EB1" s="858"/>
      <c r="EC1" s="858"/>
      <c r="ED1" s="858"/>
      <c r="EE1" s="858"/>
      <c r="EF1" s="858"/>
      <c r="EG1" s="858"/>
      <c r="EH1" s="858"/>
      <c r="EI1" s="858"/>
      <c r="EJ1" s="858"/>
      <c r="EK1" s="858"/>
      <c r="EL1" s="858"/>
      <c r="EM1" s="858"/>
      <c r="EN1" s="858"/>
      <c r="EO1" s="858"/>
      <c r="EP1" s="858"/>
      <c r="EQ1" s="858"/>
      <c r="ER1" s="858"/>
      <c r="ES1" s="858"/>
      <c r="ET1" s="858"/>
      <c r="EU1" s="858"/>
      <c r="EV1" s="858"/>
      <c r="EW1" s="858"/>
      <c r="EX1" s="858"/>
      <c r="EY1" s="858"/>
      <c r="EZ1" s="858"/>
      <c r="FA1" s="858"/>
      <c r="FB1" s="858"/>
      <c r="FC1" s="858"/>
      <c r="FD1" s="858"/>
      <c r="FE1" s="858"/>
      <c r="FF1" s="858"/>
      <c r="FG1" s="858"/>
      <c r="FH1" s="858"/>
      <c r="FI1" s="858"/>
      <c r="FJ1" s="858"/>
      <c r="FK1" s="858"/>
      <c r="FL1" s="858"/>
      <c r="FM1" s="858"/>
      <c r="FN1" s="858"/>
      <c r="FO1" s="858"/>
      <c r="FP1" s="858"/>
      <c r="FQ1" s="858"/>
      <c r="FR1" s="858"/>
      <c r="FS1" s="858"/>
      <c r="FT1" s="858"/>
      <c r="FU1" s="858"/>
      <c r="FV1" s="858"/>
      <c r="FW1" s="858"/>
      <c r="FX1" s="858"/>
      <c r="FY1" s="858"/>
      <c r="FZ1" s="858"/>
      <c r="GA1" s="858"/>
      <c r="GB1" s="858"/>
      <c r="GC1" s="858"/>
      <c r="GD1" s="858"/>
      <c r="GE1" s="858"/>
      <c r="GF1" s="858"/>
      <c r="GG1" s="858"/>
      <c r="GH1" s="858"/>
      <c r="GI1" s="858"/>
      <c r="GJ1" s="858"/>
      <c r="GK1" s="858"/>
      <c r="GL1" s="858"/>
      <c r="GM1" s="858"/>
      <c r="GN1" s="858"/>
      <c r="GO1" s="858"/>
      <c r="GP1" s="858"/>
      <c r="GQ1" s="858"/>
      <c r="GR1" s="858"/>
      <c r="GS1" s="858"/>
      <c r="GT1" s="858"/>
      <c r="GU1" s="858"/>
      <c r="GV1" s="858"/>
      <c r="GW1" s="858"/>
      <c r="GX1" s="858"/>
      <c r="GY1" s="858"/>
      <c r="GZ1" s="858"/>
      <c r="HA1" s="858"/>
      <c r="HB1" s="858"/>
      <c r="HC1" s="858"/>
      <c r="HD1" s="858"/>
      <c r="HE1" s="858"/>
      <c r="HF1" s="858"/>
      <c r="HG1" s="858"/>
      <c r="HH1" s="858"/>
      <c r="HI1" s="858"/>
      <c r="HJ1" s="858"/>
      <c r="HK1" s="858"/>
      <c r="HL1" s="858"/>
      <c r="HM1" s="858"/>
      <c r="HN1" s="858"/>
      <c r="HO1" s="858"/>
      <c r="HP1" s="858"/>
      <c r="HQ1" s="858"/>
      <c r="HR1" s="858"/>
      <c r="HS1" s="858"/>
      <c r="HT1" s="858"/>
      <c r="HU1" s="858"/>
      <c r="HV1" s="858"/>
      <c r="HW1" s="858"/>
      <c r="HX1" s="858"/>
      <c r="HY1" s="858"/>
      <c r="HZ1" s="858"/>
      <c r="IA1" s="858"/>
      <c r="IB1" s="858"/>
      <c r="IC1" s="858"/>
      <c r="ID1" s="858"/>
      <c r="IE1" s="858"/>
      <c r="IF1" s="858"/>
      <c r="IG1" s="858"/>
      <c r="IH1" s="858"/>
      <c r="II1" s="858"/>
      <c r="IJ1" s="858"/>
      <c r="IK1" s="858"/>
      <c r="IL1" s="858"/>
      <c r="IM1" s="858"/>
      <c r="IN1" s="858"/>
      <c r="IO1" s="858"/>
      <c r="IP1" s="858"/>
      <c r="IQ1" s="858"/>
      <c r="IR1" s="858"/>
      <c r="IS1" s="858"/>
      <c r="IT1" s="858"/>
      <c r="IU1" s="858"/>
      <c r="IV1" s="858"/>
    </row>
    <row r="2" spans="1:256" ht="11.25">
      <c r="A2" s="858"/>
      <c r="B2" s="859"/>
      <c r="C2" s="491"/>
      <c r="D2" s="858"/>
      <c r="E2" s="860"/>
      <c r="F2" s="860"/>
      <c r="G2" s="860"/>
      <c r="H2" s="858"/>
      <c r="I2" s="858"/>
      <c r="J2" s="858"/>
      <c r="K2" s="858"/>
      <c r="L2" s="858"/>
      <c r="M2" s="858"/>
      <c r="N2" s="861" t="s">
        <v>149</v>
      </c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  <c r="BF2" s="858"/>
      <c r="BG2" s="858"/>
      <c r="BH2" s="858"/>
      <c r="BI2" s="858"/>
      <c r="BJ2" s="858"/>
      <c r="BK2" s="858"/>
      <c r="BL2" s="858"/>
      <c r="BM2" s="858"/>
      <c r="BN2" s="858"/>
      <c r="BO2" s="858"/>
      <c r="BP2" s="858"/>
      <c r="BQ2" s="858"/>
      <c r="BR2" s="858"/>
      <c r="BS2" s="858"/>
      <c r="BT2" s="858"/>
      <c r="BU2" s="858"/>
      <c r="BV2" s="858"/>
      <c r="BW2" s="858"/>
      <c r="BX2" s="858"/>
      <c r="BY2" s="858"/>
      <c r="BZ2" s="858"/>
      <c r="CA2" s="858"/>
      <c r="CB2" s="858"/>
      <c r="CC2" s="858"/>
      <c r="CD2" s="858"/>
      <c r="CE2" s="858"/>
      <c r="CF2" s="858"/>
      <c r="CG2" s="858"/>
      <c r="CH2" s="858"/>
      <c r="CI2" s="858"/>
      <c r="CJ2" s="858"/>
      <c r="CK2" s="858"/>
      <c r="CL2" s="858"/>
      <c r="CM2" s="858"/>
      <c r="CN2" s="858"/>
      <c r="CO2" s="858"/>
      <c r="CP2" s="858"/>
      <c r="CQ2" s="858"/>
      <c r="CR2" s="858"/>
      <c r="CS2" s="858"/>
      <c r="CT2" s="858"/>
      <c r="CU2" s="858"/>
      <c r="CV2" s="858"/>
      <c r="CW2" s="858"/>
      <c r="CX2" s="858"/>
      <c r="CY2" s="858"/>
      <c r="CZ2" s="858"/>
      <c r="DA2" s="858"/>
      <c r="DB2" s="858"/>
      <c r="DC2" s="858"/>
      <c r="DD2" s="858"/>
      <c r="DE2" s="858"/>
      <c r="DF2" s="858"/>
      <c r="DG2" s="858"/>
      <c r="DH2" s="858"/>
      <c r="DI2" s="858"/>
      <c r="DJ2" s="858"/>
      <c r="DK2" s="858"/>
      <c r="DL2" s="858"/>
      <c r="DM2" s="858"/>
      <c r="DN2" s="858"/>
      <c r="DO2" s="858"/>
      <c r="DP2" s="858"/>
      <c r="DQ2" s="858"/>
      <c r="DR2" s="858"/>
      <c r="DS2" s="858"/>
      <c r="DT2" s="858"/>
      <c r="DU2" s="858"/>
      <c r="DV2" s="858"/>
      <c r="DW2" s="858"/>
      <c r="DX2" s="858"/>
      <c r="DY2" s="858"/>
      <c r="DZ2" s="858"/>
      <c r="EA2" s="858"/>
      <c r="EB2" s="858"/>
      <c r="EC2" s="858"/>
      <c r="ED2" s="858"/>
      <c r="EE2" s="858"/>
      <c r="EF2" s="858"/>
      <c r="EG2" s="858"/>
      <c r="EH2" s="858"/>
      <c r="EI2" s="858"/>
      <c r="EJ2" s="858"/>
      <c r="EK2" s="858"/>
      <c r="EL2" s="858"/>
      <c r="EM2" s="858"/>
      <c r="EN2" s="858"/>
      <c r="EO2" s="858"/>
      <c r="EP2" s="858"/>
      <c r="EQ2" s="858"/>
      <c r="ER2" s="858"/>
      <c r="ES2" s="858"/>
      <c r="ET2" s="858"/>
      <c r="EU2" s="858"/>
      <c r="EV2" s="858"/>
      <c r="EW2" s="858"/>
      <c r="EX2" s="858"/>
      <c r="EY2" s="858"/>
      <c r="EZ2" s="858"/>
      <c r="FA2" s="858"/>
      <c r="FB2" s="858"/>
      <c r="FC2" s="858"/>
      <c r="FD2" s="858"/>
      <c r="FE2" s="858"/>
      <c r="FF2" s="858"/>
      <c r="FG2" s="858"/>
      <c r="FH2" s="858"/>
      <c r="FI2" s="858"/>
      <c r="FJ2" s="858"/>
      <c r="FK2" s="858"/>
      <c r="FL2" s="858"/>
      <c r="FM2" s="858"/>
      <c r="FN2" s="858"/>
      <c r="FO2" s="858"/>
      <c r="FP2" s="858"/>
      <c r="FQ2" s="858"/>
      <c r="FR2" s="858"/>
      <c r="FS2" s="858"/>
      <c r="FT2" s="858"/>
      <c r="FU2" s="858"/>
      <c r="FV2" s="858"/>
      <c r="FW2" s="858"/>
      <c r="FX2" s="858"/>
      <c r="FY2" s="858"/>
      <c r="FZ2" s="858"/>
      <c r="GA2" s="858"/>
      <c r="GB2" s="858"/>
      <c r="GC2" s="858"/>
      <c r="GD2" s="858"/>
      <c r="GE2" s="858"/>
      <c r="GF2" s="858"/>
      <c r="GG2" s="858"/>
      <c r="GH2" s="858"/>
      <c r="GI2" s="858"/>
      <c r="GJ2" s="858"/>
      <c r="GK2" s="858"/>
      <c r="GL2" s="858"/>
      <c r="GM2" s="858"/>
      <c r="GN2" s="858"/>
      <c r="GO2" s="858"/>
      <c r="GP2" s="858"/>
      <c r="GQ2" s="858"/>
      <c r="GR2" s="858"/>
      <c r="GS2" s="858"/>
      <c r="GT2" s="858"/>
      <c r="GU2" s="858"/>
      <c r="GV2" s="858"/>
      <c r="GW2" s="858"/>
      <c r="GX2" s="858"/>
      <c r="GY2" s="858"/>
      <c r="GZ2" s="858"/>
      <c r="HA2" s="858"/>
      <c r="HB2" s="858"/>
      <c r="HC2" s="858"/>
      <c r="HD2" s="858"/>
      <c r="HE2" s="858"/>
      <c r="HF2" s="858"/>
      <c r="HG2" s="858"/>
      <c r="HH2" s="858"/>
      <c r="HI2" s="858"/>
      <c r="HJ2" s="858"/>
      <c r="HK2" s="858"/>
      <c r="HL2" s="858"/>
      <c r="HM2" s="858"/>
      <c r="HN2" s="858"/>
      <c r="HO2" s="858"/>
      <c r="HP2" s="858"/>
      <c r="HQ2" s="858"/>
      <c r="HR2" s="858"/>
      <c r="HS2" s="858"/>
      <c r="HT2" s="858"/>
      <c r="HU2" s="858"/>
      <c r="HV2" s="858"/>
      <c r="HW2" s="858"/>
      <c r="HX2" s="858"/>
      <c r="HY2" s="858"/>
      <c r="HZ2" s="858"/>
      <c r="IA2" s="858"/>
      <c r="IB2" s="858"/>
      <c r="IC2" s="858"/>
      <c r="ID2" s="858"/>
      <c r="IE2" s="858"/>
      <c r="IF2" s="858"/>
      <c r="IG2" s="858"/>
      <c r="IH2" s="858"/>
      <c r="II2" s="858"/>
      <c r="IJ2" s="858"/>
      <c r="IK2" s="858"/>
      <c r="IL2" s="858"/>
      <c r="IM2" s="858"/>
      <c r="IN2" s="858"/>
      <c r="IO2" s="858"/>
      <c r="IP2" s="858"/>
      <c r="IQ2" s="858"/>
      <c r="IR2" s="858"/>
      <c r="IS2" s="858"/>
      <c r="IT2" s="858"/>
      <c r="IU2" s="858"/>
      <c r="IV2" s="858"/>
    </row>
    <row r="3" spans="1:256" ht="11.25">
      <c r="A3" s="858" t="s">
        <v>150</v>
      </c>
      <c r="B3" s="859"/>
      <c r="C3" s="491"/>
      <c r="D3" s="858"/>
      <c r="E3" s="860"/>
      <c r="F3" s="860"/>
      <c r="G3" s="860"/>
      <c r="H3" s="858"/>
      <c r="I3" s="858"/>
      <c r="J3" s="858"/>
      <c r="K3" s="858"/>
      <c r="L3" s="858"/>
      <c r="M3" s="858"/>
      <c r="N3" s="861" t="s">
        <v>151</v>
      </c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  <c r="BX3" s="858"/>
      <c r="BY3" s="858"/>
      <c r="BZ3" s="858"/>
      <c r="CA3" s="858"/>
      <c r="CB3" s="858"/>
      <c r="CC3" s="858"/>
      <c r="CD3" s="858"/>
      <c r="CE3" s="858"/>
      <c r="CF3" s="858"/>
      <c r="CG3" s="858"/>
      <c r="CH3" s="858"/>
      <c r="CI3" s="858"/>
      <c r="CJ3" s="858"/>
      <c r="CK3" s="858"/>
      <c r="CL3" s="858"/>
      <c r="CM3" s="858"/>
      <c r="CN3" s="858"/>
      <c r="CO3" s="858"/>
      <c r="CP3" s="858"/>
      <c r="CQ3" s="858"/>
      <c r="CR3" s="858"/>
      <c r="CS3" s="858"/>
      <c r="CT3" s="858"/>
      <c r="CU3" s="858"/>
      <c r="CV3" s="858"/>
      <c r="CW3" s="858"/>
      <c r="CX3" s="858"/>
      <c r="CY3" s="858"/>
      <c r="CZ3" s="858"/>
      <c r="DA3" s="858"/>
      <c r="DB3" s="858"/>
      <c r="DC3" s="858"/>
      <c r="DD3" s="858"/>
      <c r="DE3" s="858"/>
      <c r="DF3" s="858"/>
      <c r="DG3" s="858"/>
      <c r="DH3" s="858"/>
      <c r="DI3" s="858"/>
      <c r="DJ3" s="858"/>
      <c r="DK3" s="858"/>
      <c r="DL3" s="858"/>
      <c r="DM3" s="858"/>
      <c r="DN3" s="858"/>
      <c r="DO3" s="858"/>
      <c r="DP3" s="858"/>
      <c r="DQ3" s="858"/>
      <c r="DR3" s="858"/>
      <c r="DS3" s="858"/>
      <c r="DT3" s="858"/>
      <c r="DU3" s="858"/>
      <c r="DV3" s="858"/>
      <c r="DW3" s="858"/>
      <c r="DX3" s="858"/>
      <c r="DY3" s="858"/>
      <c r="DZ3" s="858"/>
      <c r="EA3" s="858"/>
      <c r="EB3" s="858"/>
      <c r="EC3" s="858"/>
      <c r="ED3" s="858"/>
      <c r="EE3" s="858"/>
      <c r="EF3" s="858"/>
      <c r="EG3" s="858"/>
      <c r="EH3" s="858"/>
      <c r="EI3" s="858"/>
      <c r="EJ3" s="858"/>
      <c r="EK3" s="858"/>
      <c r="EL3" s="858"/>
      <c r="EM3" s="858"/>
      <c r="EN3" s="858"/>
      <c r="EO3" s="858"/>
      <c r="EP3" s="858"/>
      <c r="EQ3" s="858"/>
      <c r="ER3" s="858"/>
      <c r="ES3" s="858"/>
      <c r="ET3" s="858"/>
      <c r="EU3" s="858"/>
      <c r="EV3" s="858"/>
      <c r="EW3" s="858"/>
      <c r="EX3" s="858"/>
      <c r="EY3" s="858"/>
      <c r="EZ3" s="858"/>
      <c r="FA3" s="858"/>
      <c r="FB3" s="858"/>
      <c r="FC3" s="858"/>
      <c r="FD3" s="858"/>
      <c r="FE3" s="858"/>
      <c r="FF3" s="858"/>
      <c r="FG3" s="858"/>
      <c r="FH3" s="858"/>
      <c r="FI3" s="858"/>
      <c r="FJ3" s="858"/>
      <c r="FK3" s="858"/>
      <c r="FL3" s="858"/>
      <c r="FM3" s="858"/>
      <c r="FN3" s="858"/>
      <c r="FO3" s="858"/>
      <c r="FP3" s="858"/>
      <c r="FQ3" s="858"/>
      <c r="FR3" s="858"/>
      <c r="FS3" s="858"/>
      <c r="FT3" s="858"/>
      <c r="FU3" s="858"/>
      <c r="FV3" s="858"/>
      <c r="FW3" s="858"/>
      <c r="FX3" s="858"/>
      <c r="FY3" s="858"/>
      <c r="FZ3" s="858"/>
      <c r="GA3" s="858"/>
      <c r="GB3" s="858"/>
      <c r="GC3" s="858"/>
      <c r="GD3" s="858"/>
      <c r="GE3" s="858"/>
      <c r="GF3" s="858"/>
      <c r="GG3" s="858"/>
      <c r="GH3" s="858"/>
      <c r="GI3" s="858"/>
      <c r="GJ3" s="858"/>
      <c r="GK3" s="858"/>
      <c r="GL3" s="858"/>
      <c r="GM3" s="858"/>
      <c r="GN3" s="858"/>
      <c r="GO3" s="858"/>
      <c r="GP3" s="858"/>
      <c r="GQ3" s="858"/>
      <c r="GR3" s="858"/>
      <c r="GS3" s="858"/>
      <c r="GT3" s="858"/>
      <c r="GU3" s="858"/>
      <c r="GV3" s="858"/>
      <c r="GW3" s="858"/>
      <c r="GX3" s="858"/>
      <c r="GY3" s="858"/>
      <c r="GZ3" s="858"/>
      <c r="HA3" s="858"/>
      <c r="HB3" s="858"/>
      <c r="HC3" s="858"/>
      <c r="HD3" s="858"/>
      <c r="HE3" s="858"/>
      <c r="HF3" s="858"/>
      <c r="HG3" s="858"/>
      <c r="HH3" s="858"/>
      <c r="HI3" s="858"/>
      <c r="HJ3" s="858"/>
      <c r="HK3" s="858"/>
      <c r="HL3" s="858"/>
      <c r="HM3" s="858"/>
      <c r="HN3" s="858"/>
      <c r="HO3" s="858"/>
      <c r="HP3" s="858"/>
      <c r="HQ3" s="858"/>
      <c r="HR3" s="858"/>
      <c r="HS3" s="858"/>
      <c r="HT3" s="858"/>
      <c r="HU3" s="858"/>
      <c r="HV3" s="858"/>
      <c r="HW3" s="858"/>
      <c r="HX3" s="858"/>
      <c r="HY3" s="858"/>
      <c r="HZ3" s="858"/>
      <c r="IA3" s="858"/>
      <c r="IB3" s="858"/>
      <c r="IC3" s="858"/>
      <c r="ID3" s="858"/>
      <c r="IE3" s="858"/>
      <c r="IF3" s="858"/>
      <c r="IG3" s="858"/>
      <c r="IH3" s="858"/>
      <c r="II3" s="858"/>
      <c r="IJ3" s="858"/>
      <c r="IK3" s="858"/>
      <c r="IL3" s="858"/>
      <c r="IM3" s="858"/>
      <c r="IN3" s="858"/>
      <c r="IO3" s="858"/>
      <c r="IP3" s="858"/>
      <c r="IQ3" s="858"/>
      <c r="IR3" s="858"/>
      <c r="IS3" s="858"/>
      <c r="IT3" s="858"/>
      <c r="IU3" s="858"/>
      <c r="IV3" s="858"/>
    </row>
    <row r="4" spans="1:256" ht="11.25">
      <c r="A4" s="858" t="s">
        <v>152</v>
      </c>
      <c r="B4" s="859"/>
      <c r="C4" s="491"/>
      <c r="D4" s="858"/>
      <c r="E4" s="860"/>
      <c r="F4" s="860"/>
      <c r="G4" s="860"/>
      <c r="H4" s="858"/>
      <c r="I4" s="858"/>
      <c r="J4" s="858"/>
      <c r="K4" s="858"/>
      <c r="L4" s="858"/>
      <c r="M4" s="858"/>
      <c r="N4" s="861" t="s">
        <v>153</v>
      </c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8"/>
      <c r="BC4" s="858"/>
      <c r="BD4" s="858"/>
      <c r="BE4" s="858"/>
      <c r="BF4" s="858"/>
      <c r="BG4" s="858"/>
      <c r="BH4" s="858"/>
      <c r="BI4" s="858"/>
      <c r="BJ4" s="858"/>
      <c r="BK4" s="858"/>
      <c r="BL4" s="858"/>
      <c r="BM4" s="858"/>
      <c r="BN4" s="858"/>
      <c r="BO4" s="858"/>
      <c r="BP4" s="858"/>
      <c r="BQ4" s="858"/>
      <c r="BR4" s="858"/>
      <c r="BS4" s="858"/>
      <c r="BT4" s="858"/>
      <c r="BU4" s="858"/>
      <c r="BV4" s="858"/>
      <c r="BW4" s="858"/>
      <c r="BX4" s="858"/>
      <c r="BY4" s="858"/>
      <c r="BZ4" s="858"/>
      <c r="CA4" s="858"/>
      <c r="CB4" s="858"/>
      <c r="CC4" s="858"/>
      <c r="CD4" s="858"/>
      <c r="CE4" s="858"/>
      <c r="CF4" s="858"/>
      <c r="CG4" s="858"/>
      <c r="CH4" s="858"/>
      <c r="CI4" s="858"/>
      <c r="CJ4" s="858"/>
      <c r="CK4" s="858"/>
      <c r="CL4" s="858"/>
      <c r="CM4" s="858"/>
      <c r="CN4" s="858"/>
      <c r="CO4" s="858"/>
      <c r="CP4" s="858"/>
      <c r="CQ4" s="858"/>
      <c r="CR4" s="858"/>
      <c r="CS4" s="858"/>
      <c r="CT4" s="858"/>
      <c r="CU4" s="858"/>
      <c r="CV4" s="858"/>
      <c r="CW4" s="858"/>
      <c r="CX4" s="858"/>
      <c r="CY4" s="858"/>
      <c r="CZ4" s="858"/>
      <c r="DA4" s="858"/>
      <c r="DB4" s="858"/>
      <c r="DC4" s="858"/>
      <c r="DD4" s="858"/>
      <c r="DE4" s="858"/>
      <c r="DF4" s="858"/>
      <c r="DG4" s="858"/>
      <c r="DH4" s="858"/>
      <c r="DI4" s="858"/>
      <c r="DJ4" s="858"/>
      <c r="DK4" s="858"/>
      <c r="DL4" s="858"/>
      <c r="DM4" s="858"/>
      <c r="DN4" s="858"/>
      <c r="DO4" s="858"/>
      <c r="DP4" s="858"/>
      <c r="DQ4" s="858"/>
      <c r="DR4" s="858"/>
      <c r="DS4" s="858"/>
      <c r="DT4" s="858"/>
      <c r="DU4" s="858"/>
      <c r="DV4" s="858"/>
      <c r="DW4" s="858"/>
      <c r="DX4" s="858"/>
      <c r="DY4" s="858"/>
      <c r="DZ4" s="858"/>
      <c r="EA4" s="858"/>
      <c r="EB4" s="858"/>
      <c r="EC4" s="858"/>
      <c r="ED4" s="858"/>
      <c r="EE4" s="858"/>
      <c r="EF4" s="858"/>
      <c r="EG4" s="858"/>
      <c r="EH4" s="858"/>
      <c r="EI4" s="858"/>
      <c r="EJ4" s="858"/>
      <c r="EK4" s="858"/>
      <c r="EL4" s="858"/>
      <c r="EM4" s="858"/>
      <c r="EN4" s="858"/>
      <c r="EO4" s="858"/>
      <c r="EP4" s="858"/>
      <c r="EQ4" s="858"/>
      <c r="ER4" s="858"/>
      <c r="ES4" s="858"/>
      <c r="ET4" s="858"/>
      <c r="EU4" s="858"/>
      <c r="EV4" s="858"/>
      <c r="EW4" s="858"/>
      <c r="EX4" s="858"/>
      <c r="EY4" s="858"/>
      <c r="EZ4" s="858"/>
      <c r="FA4" s="858"/>
      <c r="FB4" s="858"/>
      <c r="FC4" s="858"/>
      <c r="FD4" s="858"/>
      <c r="FE4" s="858"/>
      <c r="FF4" s="858"/>
      <c r="FG4" s="858"/>
      <c r="FH4" s="858"/>
      <c r="FI4" s="858"/>
      <c r="FJ4" s="858"/>
      <c r="FK4" s="858"/>
      <c r="FL4" s="858"/>
      <c r="FM4" s="858"/>
      <c r="FN4" s="858"/>
      <c r="FO4" s="858"/>
      <c r="FP4" s="858"/>
      <c r="FQ4" s="858"/>
      <c r="FR4" s="858"/>
      <c r="FS4" s="858"/>
      <c r="FT4" s="858"/>
      <c r="FU4" s="858"/>
      <c r="FV4" s="858"/>
      <c r="FW4" s="858"/>
      <c r="FX4" s="858"/>
      <c r="FY4" s="858"/>
      <c r="FZ4" s="858"/>
      <c r="GA4" s="858"/>
      <c r="GB4" s="858"/>
      <c r="GC4" s="858"/>
      <c r="GD4" s="858"/>
      <c r="GE4" s="858"/>
      <c r="GF4" s="858"/>
      <c r="GG4" s="858"/>
      <c r="GH4" s="858"/>
      <c r="GI4" s="858"/>
      <c r="GJ4" s="858"/>
      <c r="GK4" s="858"/>
      <c r="GL4" s="858"/>
      <c r="GM4" s="858"/>
      <c r="GN4" s="858"/>
      <c r="GO4" s="858"/>
      <c r="GP4" s="858"/>
      <c r="GQ4" s="858"/>
      <c r="GR4" s="858"/>
      <c r="GS4" s="858"/>
      <c r="GT4" s="858"/>
      <c r="GU4" s="858"/>
      <c r="GV4" s="858"/>
      <c r="GW4" s="858"/>
      <c r="GX4" s="858"/>
      <c r="GY4" s="858"/>
      <c r="GZ4" s="858"/>
      <c r="HA4" s="858"/>
      <c r="HB4" s="858"/>
      <c r="HC4" s="858"/>
      <c r="HD4" s="858"/>
      <c r="HE4" s="858"/>
      <c r="HF4" s="858"/>
      <c r="HG4" s="858"/>
      <c r="HH4" s="858"/>
      <c r="HI4" s="858"/>
      <c r="HJ4" s="858"/>
      <c r="HK4" s="858"/>
      <c r="HL4" s="858"/>
      <c r="HM4" s="858"/>
      <c r="HN4" s="858"/>
      <c r="HO4" s="858"/>
      <c r="HP4" s="858"/>
      <c r="HQ4" s="858"/>
      <c r="HR4" s="858"/>
      <c r="HS4" s="858"/>
      <c r="HT4" s="858"/>
      <c r="HU4" s="858"/>
      <c r="HV4" s="858"/>
      <c r="HW4" s="858"/>
      <c r="HX4" s="858"/>
      <c r="HY4" s="858"/>
      <c r="HZ4" s="858"/>
      <c r="IA4" s="858"/>
      <c r="IB4" s="858"/>
      <c r="IC4" s="858"/>
      <c r="ID4" s="858"/>
      <c r="IE4" s="858"/>
      <c r="IF4" s="858"/>
      <c r="IG4" s="858"/>
      <c r="IH4" s="858"/>
      <c r="II4" s="858"/>
      <c r="IJ4" s="858"/>
      <c r="IK4" s="858"/>
      <c r="IL4" s="858"/>
      <c r="IM4" s="858"/>
      <c r="IN4" s="858"/>
      <c r="IO4" s="858"/>
      <c r="IP4" s="858"/>
      <c r="IQ4" s="858"/>
      <c r="IR4" s="858"/>
      <c r="IS4" s="858"/>
      <c r="IT4" s="858"/>
      <c r="IU4" s="858"/>
      <c r="IV4" s="858"/>
    </row>
    <row r="5" spans="1:256" ht="11.25">
      <c r="A5" s="858" t="s">
        <v>154</v>
      </c>
      <c r="B5" s="859"/>
      <c r="C5" s="491"/>
      <c r="D5" s="858"/>
      <c r="E5" s="860"/>
      <c r="F5" s="860"/>
      <c r="G5" s="860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/>
      <c r="AR5" s="858"/>
      <c r="AS5" s="858"/>
      <c r="AT5" s="858"/>
      <c r="AU5" s="858"/>
      <c r="AV5" s="858"/>
      <c r="AW5" s="858"/>
      <c r="AX5" s="858"/>
      <c r="AY5" s="858"/>
      <c r="AZ5" s="858"/>
      <c r="BA5" s="858"/>
      <c r="BB5" s="858"/>
      <c r="BC5" s="858"/>
      <c r="BD5" s="858"/>
      <c r="BE5" s="858"/>
      <c r="BF5" s="858"/>
      <c r="BG5" s="858"/>
      <c r="BH5" s="858"/>
      <c r="BI5" s="858"/>
      <c r="BJ5" s="858"/>
      <c r="BK5" s="858"/>
      <c r="BL5" s="858"/>
      <c r="BM5" s="858"/>
      <c r="BN5" s="858"/>
      <c r="BO5" s="858"/>
      <c r="BP5" s="858"/>
      <c r="BQ5" s="858"/>
      <c r="BR5" s="858"/>
      <c r="BS5" s="858"/>
      <c r="BT5" s="858"/>
      <c r="BU5" s="858"/>
      <c r="BV5" s="858"/>
      <c r="BW5" s="858"/>
      <c r="BX5" s="858"/>
      <c r="BY5" s="858"/>
      <c r="BZ5" s="858"/>
      <c r="CA5" s="858"/>
      <c r="CB5" s="858"/>
      <c r="CC5" s="858"/>
      <c r="CD5" s="858"/>
      <c r="CE5" s="858"/>
      <c r="CF5" s="858"/>
      <c r="CG5" s="858"/>
      <c r="CH5" s="858"/>
      <c r="CI5" s="858"/>
      <c r="CJ5" s="858"/>
      <c r="CK5" s="858"/>
      <c r="CL5" s="858"/>
      <c r="CM5" s="858"/>
      <c r="CN5" s="858"/>
      <c r="CO5" s="858"/>
      <c r="CP5" s="858"/>
      <c r="CQ5" s="858"/>
      <c r="CR5" s="858"/>
      <c r="CS5" s="858"/>
      <c r="CT5" s="858"/>
      <c r="CU5" s="858"/>
      <c r="CV5" s="858"/>
      <c r="CW5" s="858"/>
      <c r="CX5" s="858"/>
      <c r="CY5" s="858"/>
      <c r="CZ5" s="858"/>
      <c r="DA5" s="858"/>
      <c r="DB5" s="858"/>
      <c r="DC5" s="858"/>
      <c r="DD5" s="858"/>
      <c r="DE5" s="858"/>
      <c r="DF5" s="858"/>
      <c r="DG5" s="858"/>
      <c r="DH5" s="858"/>
      <c r="DI5" s="858"/>
      <c r="DJ5" s="858"/>
      <c r="DK5" s="858"/>
      <c r="DL5" s="858"/>
      <c r="DM5" s="858"/>
      <c r="DN5" s="858"/>
      <c r="DO5" s="858"/>
      <c r="DP5" s="858"/>
      <c r="DQ5" s="858"/>
      <c r="DR5" s="858"/>
      <c r="DS5" s="858"/>
      <c r="DT5" s="858"/>
      <c r="DU5" s="858"/>
      <c r="DV5" s="858"/>
      <c r="DW5" s="858"/>
      <c r="DX5" s="858"/>
      <c r="DY5" s="858"/>
      <c r="DZ5" s="858"/>
      <c r="EA5" s="858"/>
      <c r="EB5" s="858"/>
      <c r="EC5" s="858"/>
      <c r="ED5" s="858"/>
      <c r="EE5" s="858"/>
      <c r="EF5" s="858"/>
      <c r="EG5" s="858"/>
      <c r="EH5" s="858"/>
      <c r="EI5" s="858"/>
      <c r="EJ5" s="858"/>
      <c r="EK5" s="858"/>
      <c r="EL5" s="858"/>
      <c r="EM5" s="858"/>
      <c r="EN5" s="858"/>
      <c r="EO5" s="858"/>
      <c r="EP5" s="858"/>
      <c r="EQ5" s="858"/>
      <c r="ER5" s="858"/>
      <c r="ES5" s="858"/>
      <c r="ET5" s="858"/>
      <c r="EU5" s="858"/>
      <c r="EV5" s="858"/>
      <c r="EW5" s="858"/>
      <c r="EX5" s="858"/>
      <c r="EY5" s="858"/>
      <c r="EZ5" s="858"/>
      <c r="FA5" s="858"/>
      <c r="FB5" s="858"/>
      <c r="FC5" s="858"/>
      <c r="FD5" s="858"/>
      <c r="FE5" s="858"/>
      <c r="FF5" s="858"/>
      <c r="FG5" s="858"/>
      <c r="FH5" s="858"/>
      <c r="FI5" s="858"/>
      <c r="FJ5" s="858"/>
      <c r="FK5" s="858"/>
      <c r="FL5" s="858"/>
      <c r="FM5" s="858"/>
      <c r="FN5" s="858"/>
      <c r="FO5" s="858"/>
      <c r="FP5" s="858"/>
      <c r="FQ5" s="858"/>
      <c r="FR5" s="858"/>
      <c r="FS5" s="858"/>
      <c r="FT5" s="858"/>
      <c r="FU5" s="858"/>
      <c r="FV5" s="858"/>
      <c r="FW5" s="858"/>
      <c r="FX5" s="858"/>
      <c r="FY5" s="858"/>
      <c r="FZ5" s="858"/>
      <c r="GA5" s="858"/>
      <c r="GB5" s="858"/>
      <c r="GC5" s="858"/>
      <c r="GD5" s="858"/>
      <c r="GE5" s="858"/>
      <c r="GF5" s="858"/>
      <c r="GG5" s="858"/>
      <c r="GH5" s="858"/>
      <c r="GI5" s="858"/>
      <c r="GJ5" s="858"/>
      <c r="GK5" s="858"/>
      <c r="GL5" s="858"/>
      <c r="GM5" s="858"/>
      <c r="GN5" s="858"/>
      <c r="GO5" s="858"/>
      <c r="GP5" s="858"/>
      <c r="GQ5" s="858"/>
      <c r="GR5" s="858"/>
      <c r="GS5" s="858"/>
      <c r="GT5" s="858"/>
      <c r="GU5" s="858"/>
      <c r="GV5" s="858"/>
      <c r="GW5" s="858"/>
      <c r="GX5" s="858"/>
      <c r="GY5" s="858"/>
      <c r="GZ5" s="858"/>
      <c r="HA5" s="858"/>
      <c r="HB5" s="858"/>
      <c r="HC5" s="858"/>
      <c r="HD5" s="858"/>
      <c r="HE5" s="858"/>
      <c r="HF5" s="858"/>
      <c r="HG5" s="858"/>
      <c r="HH5" s="858"/>
      <c r="HI5" s="858"/>
      <c r="HJ5" s="858"/>
      <c r="HK5" s="858"/>
      <c r="HL5" s="858"/>
      <c r="HM5" s="858"/>
      <c r="HN5" s="858"/>
      <c r="HO5" s="858"/>
      <c r="HP5" s="858"/>
      <c r="HQ5" s="858"/>
      <c r="HR5" s="858"/>
      <c r="HS5" s="858"/>
      <c r="HT5" s="858"/>
      <c r="HU5" s="858"/>
      <c r="HV5" s="858"/>
      <c r="HW5" s="858"/>
      <c r="HX5" s="858"/>
      <c r="HY5" s="858"/>
      <c r="HZ5" s="858"/>
      <c r="IA5" s="858"/>
      <c r="IB5" s="858"/>
      <c r="IC5" s="858"/>
      <c r="ID5" s="858"/>
      <c r="IE5" s="858"/>
      <c r="IF5" s="858"/>
      <c r="IG5" s="858"/>
      <c r="IH5" s="858"/>
      <c r="II5" s="858"/>
      <c r="IJ5" s="858"/>
      <c r="IK5" s="858"/>
      <c r="IL5" s="858"/>
      <c r="IM5" s="858"/>
      <c r="IN5" s="858"/>
      <c r="IO5" s="858"/>
      <c r="IP5" s="858"/>
      <c r="IQ5" s="858"/>
      <c r="IR5" s="858"/>
      <c r="IS5" s="858"/>
      <c r="IT5" s="858"/>
      <c r="IU5" s="858"/>
      <c r="IV5" s="858"/>
    </row>
    <row r="6" spans="1:256" ht="11.25">
      <c r="A6" s="858" t="s">
        <v>155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/>
      <c r="AR6" s="858"/>
      <c r="AS6" s="858"/>
      <c r="AT6" s="858"/>
      <c r="AU6" s="858"/>
      <c r="AV6" s="858"/>
      <c r="AW6" s="858"/>
      <c r="AX6" s="858"/>
      <c r="AY6" s="858"/>
      <c r="AZ6" s="858"/>
      <c r="BA6" s="858"/>
      <c r="BB6" s="858"/>
      <c r="BC6" s="858"/>
      <c r="BD6" s="858"/>
      <c r="BE6" s="858"/>
      <c r="BF6" s="858"/>
      <c r="BG6" s="858"/>
      <c r="BH6" s="858"/>
      <c r="BI6" s="858"/>
      <c r="BJ6" s="858"/>
      <c r="BK6" s="858"/>
      <c r="BL6" s="858"/>
      <c r="BM6" s="858"/>
      <c r="BN6" s="858"/>
      <c r="BO6" s="858"/>
      <c r="BP6" s="858"/>
      <c r="BQ6" s="858"/>
      <c r="BR6" s="858"/>
      <c r="BS6" s="858"/>
      <c r="BT6" s="858"/>
      <c r="BU6" s="858"/>
      <c r="BV6" s="858"/>
      <c r="BW6" s="858"/>
      <c r="BX6" s="858"/>
      <c r="BY6" s="858"/>
      <c r="BZ6" s="858"/>
      <c r="CA6" s="858"/>
      <c r="CB6" s="858"/>
      <c r="CC6" s="858"/>
      <c r="CD6" s="858"/>
      <c r="CE6" s="858"/>
      <c r="CF6" s="858"/>
      <c r="CG6" s="858"/>
      <c r="CH6" s="858"/>
      <c r="CI6" s="858"/>
      <c r="CJ6" s="858"/>
      <c r="CK6" s="858"/>
      <c r="CL6" s="858"/>
      <c r="CM6" s="858"/>
      <c r="CN6" s="858"/>
      <c r="CO6" s="858"/>
      <c r="CP6" s="858"/>
      <c r="CQ6" s="858"/>
      <c r="CR6" s="858"/>
      <c r="CS6" s="858"/>
      <c r="CT6" s="858"/>
      <c r="CU6" s="858"/>
      <c r="CV6" s="858"/>
      <c r="CW6" s="858"/>
      <c r="CX6" s="858"/>
      <c r="CY6" s="858"/>
      <c r="CZ6" s="858"/>
      <c r="DA6" s="858"/>
      <c r="DB6" s="858"/>
      <c r="DC6" s="858"/>
      <c r="DD6" s="858"/>
      <c r="DE6" s="858"/>
      <c r="DF6" s="858"/>
      <c r="DG6" s="858"/>
      <c r="DH6" s="858"/>
      <c r="DI6" s="858"/>
      <c r="DJ6" s="858"/>
      <c r="DK6" s="858"/>
      <c r="DL6" s="858"/>
      <c r="DM6" s="858"/>
      <c r="DN6" s="858"/>
      <c r="DO6" s="858"/>
      <c r="DP6" s="858"/>
      <c r="DQ6" s="858"/>
      <c r="DR6" s="858"/>
      <c r="DS6" s="858"/>
      <c r="DT6" s="858"/>
      <c r="DU6" s="858"/>
      <c r="DV6" s="858"/>
      <c r="DW6" s="858"/>
      <c r="DX6" s="858"/>
      <c r="DY6" s="858"/>
      <c r="DZ6" s="858"/>
      <c r="EA6" s="858"/>
      <c r="EB6" s="858"/>
      <c r="EC6" s="858"/>
      <c r="ED6" s="858"/>
      <c r="EE6" s="858"/>
      <c r="EF6" s="858"/>
      <c r="EG6" s="858"/>
      <c r="EH6" s="858"/>
      <c r="EI6" s="858"/>
      <c r="EJ6" s="858"/>
      <c r="EK6" s="858"/>
      <c r="EL6" s="858"/>
      <c r="EM6" s="858"/>
      <c r="EN6" s="858"/>
      <c r="EO6" s="858"/>
      <c r="EP6" s="858"/>
      <c r="EQ6" s="858"/>
      <c r="ER6" s="858"/>
      <c r="ES6" s="858"/>
      <c r="ET6" s="858"/>
      <c r="EU6" s="858"/>
      <c r="EV6" s="858"/>
      <c r="EW6" s="858"/>
      <c r="EX6" s="858"/>
      <c r="EY6" s="858"/>
      <c r="EZ6" s="858"/>
      <c r="FA6" s="858"/>
      <c r="FB6" s="858"/>
      <c r="FC6" s="858"/>
      <c r="FD6" s="858"/>
      <c r="FE6" s="858"/>
      <c r="FF6" s="858"/>
      <c r="FG6" s="858"/>
      <c r="FH6" s="858"/>
      <c r="FI6" s="858"/>
      <c r="FJ6" s="858"/>
      <c r="FK6" s="858"/>
      <c r="FL6" s="858"/>
      <c r="FM6" s="858"/>
      <c r="FN6" s="858"/>
      <c r="FO6" s="858"/>
      <c r="FP6" s="858"/>
      <c r="FQ6" s="858"/>
      <c r="FR6" s="858"/>
      <c r="FS6" s="858"/>
      <c r="FT6" s="858"/>
      <c r="FU6" s="858"/>
      <c r="FV6" s="858"/>
      <c r="FW6" s="858"/>
      <c r="FX6" s="858"/>
      <c r="FY6" s="858"/>
      <c r="FZ6" s="858"/>
      <c r="GA6" s="858"/>
      <c r="GB6" s="858"/>
      <c r="GC6" s="858"/>
      <c r="GD6" s="858"/>
      <c r="GE6" s="858"/>
      <c r="GF6" s="858"/>
      <c r="GG6" s="858"/>
      <c r="GH6" s="858"/>
      <c r="GI6" s="858"/>
      <c r="GJ6" s="858"/>
      <c r="GK6" s="858"/>
      <c r="GL6" s="858"/>
      <c r="GM6" s="858"/>
      <c r="GN6" s="858"/>
      <c r="GO6" s="858"/>
      <c r="GP6" s="858"/>
      <c r="GQ6" s="858"/>
      <c r="GR6" s="858"/>
      <c r="GS6" s="858"/>
      <c r="GT6" s="858"/>
      <c r="GU6" s="858"/>
      <c r="GV6" s="858"/>
      <c r="GW6" s="858"/>
      <c r="GX6" s="858"/>
      <c r="GY6" s="858"/>
      <c r="GZ6" s="858"/>
      <c r="HA6" s="858"/>
      <c r="HB6" s="858"/>
      <c r="HC6" s="858"/>
      <c r="HD6" s="858"/>
      <c r="HE6" s="858"/>
      <c r="HF6" s="858"/>
      <c r="HG6" s="858"/>
      <c r="HH6" s="858"/>
      <c r="HI6" s="858"/>
      <c r="HJ6" s="858"/>
      <c r="HK6" s="858"/>
      <c r="HL6" s="858"/>
      <c r="HM6" s="858"/>
      <c r="HN6" s="858"/>
      <c r="HO6" s="858"/>
      <c r="HP6" s="858"/>
      <c r="HQ6" s="858"/>
      <c r="HR6" s="858"/>
      <c r="HS6" s="858"/>
      <c r="HT6" s="858"/>
      <c r="HU6" s="858"/>
      <c r="HV6" s="858"/>
      <c r="HW6" s="858"/>
      <c r="HX6" s="858"/>
      <c r="HY6" s="858"/>
      <c r="HZ6" s="858"/>
      <c r="IA6" s="858"/>
      <c r="IB6" s="858"/>
      <c r="IC6" s="858"/>
      <c r="ID6" s="858"/>
      <c r="IE6" s="858"/>
      <c r="IF6" s="858"/>
      <c r="IG6" s="858"/>
      <c r="IH6" s="858"/>
      <c r="II6" s="858"/>
      <c r="IJ6" s="858"/>
      <c r="IK6" s="858"/>
      <c r="IL6" s="858"/>
      <c r="IM6" s="858"/>
      <c r="IN6" s="858"/>
      <c r="IO6" s="858"/>
      <c r="IP6" s="858"/>
      <c r="IQ6" s="858"/>
      <c r="IR6" s="858"/>
      <c r="IS6" s="858"/>
      <c r="IT6" s="858"/>
      <c r="IU6" s="858"/>
      <c r="IV6" s="858"/>
    </row>
    <row r="7" spans="1:256" ht="11.25">
      <c r="A7" s="867" t="s">
        <v>189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8"/>
      <c r="AT7" s="858"/>
      <c r="AU7" s="858"/>
      <c r="AV7" s="858"/>
      <c r="AW7" s="858"/>
      <c r="AX7" s="858"/>
      <c r="AY7" s="858"/>
      <c r="AZ7" s="858"/>
      <c r="BA7" s="858"/>
      <c r="BB7" s="858"/>
      <c r="BC7" s="858"/>
      <c r="BD7" s="858"/>
      <c r="BE7" s="858"/>
      <c r="BF7" s="858"/>
      <c r="BG7" s="858"/>
      <c r="BH7" s="858"/>
      <c r="BI7" s="858"/>
      <c r="BJ7" s="858"/>
      <c r="BK7" s="858"/>
      <c r="BL7" s="858"/>
      <c r="BM7" s="858"/>
      <c r="BN7" s="858"/>
      <c r="BO7" s="858"/>
      <c r="BP7" s="858"/>
      <c r="BQ7" s="858"/>
      <c r="BR7" s="858"/>
      <c r="BS7" s="858"/>
      <c r="BT7" s="858"/>
      <c r="BU7" s="858"/>
      <c r="BV7" s="858"/>
      <c r="BW7" s="858"/>
      <c r="BX7" s="858"/>
      <c r="BY7" s="858"/>
      <c r="BZ7" s="858"/>
      <c r="CA7" s="858"/>
      <c r="CB7" s="858"/>
      <c r="CC7" s="858"/>
      <c r="CD7" s="858"/>
      <c r="CE7" s="858"/>
      <c r="CF7" s="858"/>
      <c r="CG7" s="858"/>
      <c r="CH7" s="858"/>
      <c r="CI7" s="858"/>
      <c r="CJ7" s="858"/>
      <c r="CK7" s="858"/>
      <c r="CL7" s="858"/>
      <c r="CM7" s="858"/>
      <c r="CN7" s="858"/>
      <c r="CO7" s="858"/>
      <c r="CP7" s="858"/>
      <c r="CQ7" s="858"/>
      <c r="CR7" s="858"/>
      <c r="CS7" s="858"/>
      <c r="CT7" s="858"/>
      <c r="CU7" s="858"/>
      <c r="CV7" s="858"/>
      <c r="CW7" s="858"/>
      <c r="CX7" s="858"/>
      <c r="CY7" s="858"/>
      <c r="CZ7" s="858"/>
      <c r="DA7" s="858"/>
      <c r="DB7" s="858"/>
      <c r="DC7" s="858"/>
      <c r="DD7" s="858"/>
      <c r="DE7" s="858"/>
      <c r="DF7" s="858"/>
      <c r="DG7" s="858"/>
      <c r="DH7" s="858"/>
      <c r="DI7" s="858"/>
      <c r="DJ7" s="858"/>
      <c r="DK7" s="858"/>
      <c r="DL7" s="858"/>
      <c r="DM7" s="858"/>
      <c r="DN7" s="858"/>
      <c r="DO7" s="858"/>
      <c r="DP7" s="858"/>
      <c r="DQ7" s="858"/>
      <c r="DR7" s="858"/>
      <c r="DS7" s="858"/>
      <c r="DT7" s="858"/>
      <c r="DU7" s="858"/>
      <c r="DV7" s="858"/>
      <c r="DW7" s="858"/>
      <c r="DX7" s="858"/>
      <c r="DY7" s="858"/>
      <c r="DZ7" s="858"/>
      <c r="EA7" s="858"/>
      <c r="EB7" s="858"/>
      <c r="EC7" s="858"/>
      <c r="ED7" s="858"/>
      <c r="EE7" s="858"/>
      <c r="EF7" s="858"/>
      <c r="EG7" s="858"/>
      <c r="EH7" s="858"/>
      <c r="EI7" s="858"/>
      <c r="EJ7" s="858"/>
      <c r="EK7" s="858"/>
      <c r="EL7" s="858"/>
      <c r="EM7" s="858"/>
      <c r="EN7" s="858"/>
      <c r="EO7" s="858"/>
      <c r="EP7" s="858"/>
      <c r="EQ7" s="858"/>
      <c r="ER7" s="858"/>
      <c r="ES7" s="858"/>
      <c r="ET7" s="858"/>
      <c r="EU7" s="858"/>
      <c r="EV7" s="858"/>
      <c r="EW7" s="858"/>
      <c r="EX7" s="858"/>
      <c r="EY7" s="858"/>
      <c r="EZ7" s="858"/>
      <c r="FA7" s="858"/>
      <c r="FB7" s="858"/>
      <c r="FC7" s="858"/>
      <c r="FD7" s="858"/>
      <c r="FE7" s="858"/>
      <c r="FF7" s="858"/>
      <c r="FG7" s="858"/>
      <c r="FH7" s="858"/>
      <c r="FI7" s="858"/>
      <c r="FJ7" s="858"/>
      <c r="FK7" s="858"/>
      <c r="FL7" s="858"/>
      <c r="FM7" s="858"/>
      <c r="FN7" s="858"/>
      <c r="FO7" s="858"/>
      <c r="FP7" s="858"/>
      <c r="FQ7" s="858"/>
      <c r="FR7" s="858"/>
      <c r="FS7" s="858"/>
      <c r="FT7" s="858"/>
      <c r="FU7" s="858"/>
      <c r="FV7" s="858"/>
      <c r="FW7" s="858"/>
      <c r="FX7" s="858"/>
      <c r="FY7" s="858"/>
      <c r="FZ7" s="858"/>
      <c r="GA7" s="858"/>
      <c r="GB7" s="858"/>
      <c r="GC7" s="858"/>
      <c r="GD7" s="858"/>
      <c r="GE7" s="858"/>
      <c r="GF7" s="858"/>
      <c r="GG7" s="858"/>
      <c r="GH7" s="858"/>
      <c r="GI7" s="858"/>
      <c r="GJ7" s="858"/>
      <c r="GK7" s="858"/>
      <c r="GL7" s="858"/>
      <c r="GM7" s="858"/>
      <c r="GN7" s="858"/>
      <c r="GO7" s="858"/>
      <c r="GP7" s="858"/>
      <c r="GQ7" s="858"/>
      <c r="GR7" s="858"/>
      <c r="GS7" s="858"/>
      <c r="GT7" s="858"/>
      <c r="GU7" s="858"/>
      <c r="GV7" s="858"/>
      <c r="GW7" s="858"/>
      <c r="GX7" s="858"/>
      <c r="GY7" s="858"/>
      <c r="GZ7" s="858"/>
      <c r="HA7" s="858"/>
      <c r="HB7" s="858"/>
      <c r="HC7" s="858"/>
      <c r="HD7" s="858"/>
      <c r="HE7" s="858"/>
      <c r="HF7" s="858"/>
      <c r="HG7" s="858"/>
      <c r="HH7" s="858"/>
      <c r="HI7" s="858"/>
      <c r="HJ7" s="858"/>
      <c r="HK7" s="858"/>
      <c r="HL7" s="858"/>
      <c r="HM7" s="858"/>
      <c r="HN7" s="858"/>
      <c r="HO7" s="858"/>
      <c r="HP7" s="858"/>
      <c r="HQ7" s="858"/>
      <c r="HR7" s="858"/>
      <c r="HS7" s="858"/>
      <c r="HT7" s="858"/>
      <c r="HU7" s="858"/>
      <c r="HV7" s="858"/>
      <c r="HW7" s="858"/>
      <c r="HX7" s="858"/>
      <c r="HY7" s="858"/>
      <c r="HZ7" s="858"/>
      <c r="IA7" s="858"/>
      <c r="IB7" s="858"/>
      <c r="IC7" s="858"/>
      <c r="ID7" s="858"/>
      <c r="IE7" s="858"/>
      <c r="IF7" s="858"/>
      <c r="IG7" s="858"/>
      <c r="IH7" s="858"/>
      <c r="II7" s="858"/>
      <c r="IJ7" s="858"/>
      <c r="IK7" s="858"/>
      <c r="IL7" s="858"/>
      <c r="IM7" s="858"/>
      <c r="IN7" s="858"/>
      <c r="IO7" s="858"/>
      <c r="IP7" s="858"/>
      <c r="IQ7" s="858"/>
      <c r="IR7" s="858"/>
      <c r="IS7" s="858"/>
      <c r="IT7" s="858"/>
      <c r="IU7" s="858"/>
      <c r="IV7" s="858"/>
    </row>
    <row r="8" spans="1:256" ht="11.25">
      <c r="A8" s="863" t="s">
        <v>156</v>
      </c>
      <c r="B8" s="864"/>
      <c r="C8" s="492"/>
      <c r="D8" s="865"/>
      <c r="E8" s="866"/>
      <c r="F8" s="860"/>
      <c r="G8" s="860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58"/>
      <c r="AR8" s="858"/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8"/>
      <c r="BW8" s="858"/>
      <c r="BX8" s="858"/>
      <c r="BY8" s="858"/>
      <c r="BZ8" s="858"/>
      <c r="CA8" s="858"/>
      <c r="CB8" s="858"/>
      <c r="CC8" s="858"/>
      <c r="CD8" s="858"/>
      <c r="CE8" s="858"/>
      <c r="CF8" s="858"/>
      <c r="CG8" s="858"/>
      <c r="CH8" s="858"/>
      <c r="CI8" s="858"/>
      <c r="CJ8" s="858"/>
      <c r="CK8" s="858"/>
      <c r="CL8" s="858"/>
      <c r="CM8" s="858"/>
      <c r="CN8" s="858"/>
      <c r="CO8" s="858"/>
      <c r="CP8" s="858"/>
      <c r="CQ8" s="858"/>
      <c r="CR8" s="858"/>
      <c r="CS8" s="858"/>
      <c r="CT8" s="858"/>
      <c r="CU8" s="858"/>
      <c r="CV8" s="858"/>
      <c r="CW8" s="858"/>
      <c r="CX8" s="858"/>
      <c r="CY8" s="858"/>
      <c r="CZ8" s="858"/>
      <c r="DA8" s="858"/>
      <c r="DB8" s="858"/>
      <c r="DC8" s="858"/>
      <c r="DD8" s="858"/>
      <c r="DE8" s="858"/>
      <c r="DF8" s="858"/>
      <c r="DG8" s="858"/>
      <c r="DH8" s="858"/>
      <c r="DI8" s="858"/>
      <c r="DJ8" s="858"/>
      <c r="DK8" s="858"/>
      <c r="DL8" s="858"/>
      <c r="DM8" s="858"/>
      <c r="DN8" s="858"/>
      <c r="DO8" s="858"/>
      <c r="DP8" s="858"/>
      <c r="DQ8" s="858"/>
      <c r="DR8" s="858"/>
      <c r="DS8" s="858"/>
      <c r="DT8" s="858"/>
      <c r="DU8" s="858"/>
      <c r="DV8" s="858"/>
      <c r="DW8" s="858"/>
      <c r="DX8" s="858"/>
      <c r="DY8" s="858"/>
      <c r="DZ8" s="858"/>
      <c r="EA8" s="858"/>
      <c r="EB8" s="858"/>
      <c r="EC8" s="858"/>
      <c r="ED8" s="858"/>
      <c r="EE8" s="858"/>
      <c r="EF8" s="858"/>
      <c r="EG8" s="858"/>
      <c r="EH8" s="858"/>
      <c r="EI8" s="858"/>
      <c r="EJ8" s="858"/>
      <c r="EK8" s="858"/>
      <c r="EL8" s="858"/>
      <c r="EM8" s="858"/>
      <c r="EN8" s="858"/>
      <c r="EO8" s="858"/>
      <c r="EP8" s="858"/>
      <c r="EQ8" s="858"/>
      <c r="ER8" s="858"/>
      <c r="ES8" s="858"/>
      <c r="ET8" s="858"/>
      <c r="EU8" s="858"/>
      <c r="EV8" s="858"/>
      <c r="EW8" s="858"/>
      <c r="EX8" s="858"/>
      <c r="EY8" s="858"/>
      <c r="EZ8" s="858"/>
      <c r="FA8" s="858"/>
      <c r="FB8" s="858"/>
      <c r="FC8" s="858"/>
      <c r="FD8" s="858"/>
      <c r="FE8" s="858"/>
      <c r="FF8" s="858"/>
      <c r="FG8" s="858"/>
      <c r="FH8" s="858"/>
      <c r="FI8" s="858"/>
      <c r="FJ8" s="858"/>
      <c r="FK8" s="858"/>
      <c r="FL8" s="858"/>
      <c r="FM8" s="858"/>
      <c r="FN8" s="858"/>
      <c r="FO8" s="858"/>
      <c r="FP8" s="858"/>
      <c r="FQ8" s="858"/>
      <c r="FR8" s="858"/>
      <c r="FS8" s="858"/>
      <c r="FT8" s="858"/>
      <c r="FU8" s="858"/>
      <c r="FV8" s="858"/>
      <c r="FW8" s="858"/>
      <c r="FX8" s="858"/>
      <c r="FY8" s="858"/>
      <c r="FZ8" s="858"/>
      <c r="GA8" s="858"/>
      <c r="GB8" s="858"/>
      <c r="GC8" s="858"/>
      <c r="GD8" s="858"/>
      <c r="GE8" s="858"/>
      <c r="GF8" s="858"/>
      <c r="GG8" s="858"/>
      <c r="GH8" s="858"/>
      <c r="GI8" s="858"/>
      <c r="GJ8" s="858"/>
      <c r="GK8" s="858"/>
      <c r="GL8" s="858"/>
      <c r="GM8" s="858"/>
      <c r="GN8" s="858"/>
      <c r="GO8" s="858"/>
      <c r="GP8" s="858"/>
      <c r="GQ8" s="858"/>
      <c r="GR8" s="858"/>
      <c r="GS8" s="858"/>
      <c r="GT8" s="858"/>
      <c r="GU8" s="858"/>
      <c r="GV8" s="858"/>
      <c r="GW8" s="858"/>
      <c r="GX8" s="858"/>
      <c r="GY8" s="858"/>
      <c r="GZ8" s="858"/>
      <c r="HA8" s="858"/>
      <c r="HB8" s="858"/>
      <c r="HC8" s="858"/>
      <c r="HD8" s="858"/>
      <c r="HE8" s="858"/>
      <c r="HF8" s="858"/>
      <c r="HG8" s="858"/>
      <c r="HH8" s="858"/>
      <c r="HI8" s="858"/>
      <c r="HJ8" s="858"/>
      <c r="HK8" s="858"/>
      <c r="HL8" s="858"/>
      <c r="HM8" s="858"/>
      <c r="HN8" s="858"/>
      <c r="HO8" s="858"/>
      <c r="HP8" s="858"/>
      <c r="HQ8" s="858"/>
      <c r="HR8" s="858"/>
      <c r="HS8" s="858"/>
      <c r="HT8" s="858"/>
      <c r="HU8" s="858"/>
      <c r="HV8" s="858"/>
      <c r="HW8" s="858"/>
      <c r="HX8" s="858"/>
      <c r="HY8" s="858"/>
      <c r="HZ8" s="858"/>
      <c r="IA8" s="858"/>
      <c r="IB8" s="858"/>
      <c r="IC8" s="858"/>
      <c r="ID8" s="858"/>
      <c r="IE8" s="858"/>
      <c r="IF8" s="858"/>
      <c r="IG8" s="858"/>
      <c r="IH8" s="858"/>
      <c r="II8" s="858"/>
      <c r="IJ8" s="858"/>
      <c r="IK8" s="858"/>
      <c r="IL8" s="858"/>
      <c r="IM8" s="858"/>
      <c r="IN8" s="858"/>
      <c r="IO8" s="858"/>
      <c r="IP8" s="858"/>
      <c r="IQ8" s="858"/>
      <c r="IR8" s="858"/>
      <c r="IS8" s="858"/>
      <c r="IT8" s="858"/>
      <c r="IU8" s="858"/>
      <c r="IV8" s="858"/>
    </row>
    <row r="9" spans="1:256" ht="11.25">
      <c r="A9" s="863" t="s">
        <v>157</v>
      </c>
      <c r="B9" s="864"/>
      <c r="C9" s="492"/>
      <c r="D9" s="865"/>
      <c r="E9" s="866"/>
      <c r="F9" s="860"/>
      <c r="G9" s="860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8"/>
      <c r="BO9" s="858"/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8"/>
      <c r="CK9" s="858"/>
      <c r="CL9" s="858"/>
      <c r="CM9" s="858"/>
      <c r="CN9" s="858"/>
      <c r="CO9" s="858"/>
      <c r="CP9" s="858"/>
      <c r="CQ9" s="858"/>
      <c r="CR9" s="858"/>
      <c r="CS9" s="858"/>
      <c r="CT9" s="858"/>
      <c r="CU9" s="858"/>
      <c r="CV9" s="858"/>
      <c r="CW9" s="858"/>
      <c r="CX9" s="858"/>
      <c r="CY9" s="858"/>
      <c r="CZ9" s="858"/>
      <c r="DA9" s="858"/>
      <c r="DB9" s="858"/>
      <c r="DC9" s="858"/>
      <c r="DD9" s="858"/>
      <c r="DE9" s="858"/>
      <c r="DF9" s="858"/>
      <c r="DG9" s="858"/>
      <c r="DH9" s="858"/>
      <c r="DI9" s="858"/>
      <c r="DJ9" s="858"/>
      <c r="DK9" s="858"/>
      <c r="DL9" s="858"/>
      <c r="DM9" s="858"/>
      <c r="DN9" s="858"/>
      <c r="DO9" s="858"/>
      <c r="DP9" s="858"/>
      <c r="DQ9" s="858"/>
      <c r="DR9" s="858"/>
      <c r="DS9" s="858"/>
      <c r="DT9" s="858"/>
      <c r="DU9" s="858"/>
      <c r="DV9" s="858"/>
      <c r="DW9" s="858"/>
      <c r="DX9" s="858"/>
      <c r="DY9" s="858"/>
      <c r="DZ9" s="858"/>
      <c r="EA9" s="858"/>
      <c r="EB9" s="858"/>
      <c r="EC9" s="858"/>
      <c r="ED9" s="858"/>
      <c r="EE9" s="858"/>
      <c r="EF9" s="858"/>
      <c r="EG9" s="858"/>
      <c r="EH9" s="858"/>
      <c r="EI9" s="858"/>
      <c r="EJ9" s="858"/>
      <c r="EK9" s="858"/>
      <c r="EL9" s="858"/>
      <c r="EM9" s="858"/>
      <c r="EN9" s="858"/>
      <c r="EO9" s="858"/>
      <c r="EP9" s="858"/>
      <c r="EQ9" s="858"/>
      <c r="ER9" s="858"/>
      <c r="ES9" s="858"/>
      <c r="ET9" s="858"/>
      <c r="EU9" s="858"/>
      <c r="EV9" s="858"/>
      <c r="EW9" s="858"/>
      <c r="EX9" s="858"/>
      <c r="EY9" s="858"/>
      <c r="EZ9" s="858"/>
      <c r="FA9" s="858"/>
      <c r="FB9" s="858"/>
      <c r="FC9" s="858"/>
      <c r="FD9" s="858"/>
      <c r="FE9" s="858"/>
      <c r="FF9" s="858"/>
      <c r="FG9" s="858"/>
      <c r="FH9" s="858"/>
      <c r="FI9" s="858"/>
      <c r="FJ9" s="858"/>
      <c r="FK9" s="858"/>
      <c r="FL9" s="858"/>
      <c r="FM9" s="858"/>
      <c r="FN9" s="858"/>
      <c r="FO9" s="858"/>
      <c r="FP9" s="858"/>
      <c r="FQ9" s="858"/>
      <c r="FR9" s="858"/>
      <c r="FS9" s="858"/>
      <c r="FT9" s="858"/>
      <c r="FU9" s="858"/>
      <c r="FV9" s="858"/>
      <c r="FW9" s="858"/>
      <c r="FX9" s="858"/>
      <c r="FY9" s="858"/>
      <c r="FZ9" s="858"/>
      <c r="GA9" s="858"/>
      <c r="GB9" s="858"/>
      <c r="GC9" s="858"/>
      <c r="GD9" s="858"/>
      <c r="GE9" s="858"/>
      <c r="GF9" s="858"/>
      <c r="GG9" s="858"/>
      <c r="GH9" s="858"/>
      <c r="GI9" s="858"/>
      <c r="GJ9" s="858"/>
      <c r="GK9" s="858"/>
      <c r="GL9" s="858"/>
      <c r="GM9" s="858"/>
      <c r="GN9" s="858"/>
      <c r="GO9" s="858"/>
      <c r="GP9" s="858"/>
      <c r="GQ9" s="858"/>
      <c r="GR9" s="858"/>
      <c r="GS9" s="858"/>
      <c r="GT9" s="858"/>
      <c r="GU9" s="858"/>
      <c r="GV9" s="858"/>
      <c r="GW9" s="858"/>
      <c r="GX9" s="858"/>
      <c r="GY9" s="858"/>
      <c r="GZ9" s="858"/>
      <c r="HA9" s="858"/>
      <c r="HB9" s="858"/>
      <c r="HC9" s="858"/>
      <c r="HD9" s="858"/>
      <c r="HE9" s="858"/>
      <c r="HF9" s="858"/>
      <c r="HG9" s="858"/>
      <c r="HH9" s="858"/>
      <c r="HI9" s="858"/>
      <c r="HJ9" s="858"/>
      <c r="HK9" s="858"/>
      <c r="HL9" s="858"/>
      <c r="HM9" s="858"/>
      <c r="HN9" s="858"/>
      <c r="HO9" s="858"/>
      <c r="HP9" s="858"/>
      <c r="HQ9" s="858"/>
      <c r="HR9" s="858"/>
      <c r="HS9" s="858"/>
      <c r="HT9" s="858"/>
      <c r="HU9" s="858"/>
      <c r="HV9" s="858"/>
      <c r="HW9" s="858"/>
      <c r="HX9" s="858"/>
      <c r="HY9" s="858"/>
      <c r="HZ9" s="858"/>
      <c r="IA9" s="858"/>
      <c r="IB9" s="858"/>
      <c r="IC9" s="858"/>
      <c r="ID9" s="858"/>
      <c r="IE9" s="858"/>
      <c r="IF9" s="858"/>
      <c r="IG9" s="858"/>
      <c r="IH9" s="858"/>
      <c r="II9" s="858"/>
      <c r="IJ9" s="858"/>
      <c r="IK9" s="858"/>
      <c r="IL9" s="858"/>
      <c r="IM9" s="858"/>
      <c r="IN9" s="858"/>
      <c r="IO9" s="858"/>
      <c r="IP9" s="858"/>
      <c r="IQ9" s="858"/>
      <c r="IR9" s="858"/>
      <c r="IS9" s="858"/>
      <c r="IT9" s="858"/>
      <c r="IU9" s="858"/>
      <c r="IV9" s="858"/>
    </row>
    <row r="10" spans="1:256" ht="11.25">
      <c r="A10" s="867" t="s">
        <v>158</v>
      </c>
      <c r="B10" s="859"/>
      <c r="C10" s="491"/>
      <c r="D10" s="858"/>
      <c r="E10" s="860"/>
      <c r="F10" s="860"/>
      <c r="G10" s="860"/>
      <c r="H10" s="858"/>
      <c r="I10" s="858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8"/>
      <c r="AO10" s="858"/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  <c r="BC10" s="858"/>
      <c r="BD10" s="858"/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858"/>
      <c r="BS10" s="858"/>
      <c r="BT10" s="858"/>
      <c r="BU10" s="858"/>
      <c r="BV10" s="858"/>
      <c r="BW10" s="858"/>
      <c r="BX10" s="858"/>
      <c r="BY10" s="858"/>
      <c r="BZ10" s="858"/>
      <c r="CA10" s="858"/>
      <c r="CB10" s="858"/>
      <c r="CC10" s="858"/>
      <c r="CD10" s="858"/>
      <c r="CE10" s="858"/>
      <c r="CF10" s="858"/>
      <c r="CG10" s="858"/>
      <c r="CH10" s="858"/>
      <c r="CI10" s="858"/>
      <c r="CJ10" s="858"/>
      <c r="CK10" s="858"/>
      <c r="CL10" s="858"/>
      <c r="CM10" s="858"/>
      <c r="CN10" s="858"/>
      <c r="CO10" s="858"/>
      <c r="CP10" s="858"/>
      <c r="CQ10" s="858"/>
      <c r="CR10" s="858"/>
      <c r="CS10" s="858"/>
      <c r="CT10" s="858"/>
      <c r="CU10" s="858"/>
      <c r="CV10" s="858"/>
      <c r="CW10" s="858"/>
      <c r="CX10" s="858"/>
      <c r="CY10" s="858"/>
      <c r="CZ10" s="858"/>
      <c r="DA10" s="858"/>
      <c r="DB10" s="858"/>
      <c r="DC10" s="858"/>
      <c r="DD10" s="858"/>
      <c r="DE10" s="858"/>
      <c r="DF10" s="858"/>
      <c r="DG10" s="858"/>
      <c r="DH10" s="858"/>
      <c r="DI10" s="858"/>
      <c r="DJ10" s="858"/>
      <c r="DK10" s="858"/>
      <c r="DL10" s="858"/>
      <c r="DM10" s="858"/>
      <c r="DN10" s="858"/>
      <c r="DO10" s="858"/>
      <c r="DP10" s="858"/>
      <c r="DQ10" s="858"/>
      <c r="DR10" s="858"/>
      <c r="DS10" s="858"/>
      <c r="DT10" s="858"/>
      <c r="DU10" s="858"/>
      <c r="DV10" s="858"/>
      <c r="DW10" s="858"/>
      <c r="DX10" s="858"/>
      <c r="DY10" s="858"/>
      <c r="DZ10" s="858"/>
      <c r="EA10" s="858"/>
      <c r="EB10" s="858"/>
      <c r="EC10" s="858"/>
      <c r="ED10" s="858"/>
      <c r="EE10" s="858"/>
      <c r="EF10" s="858"/>
      <c r="EG10" s="858"/>
      <c r="EH10" s="858"/>
      <c r="EI10" s="858"/>
      <c r="EJ10" s="858"/>
      <c r="EK10" s="858"/>
      <c r="EL10" s="858"/>
      <c r="EM10" s="858"/>
      <c r="EN10" s="858"/>
      <c r="EO10" s="858"/>
      <c r="EP10" s="858"/>
      <c r="EQ10" s="858"/>
      <c r="ER10" s="858"/>
      <c r="ES10" s="858"/>
      <c r="ET10" s="858"/>
      <c r="EU10" s="858"/>
      <c r="EV10" s="858"/>
      <c r="EW10" s="858"/>
      <c r="EX10" s="858"/>
      <c r="EY10" s="858"/>
      <c r="EZ10" s="858"/>
      <c r="FA10" s="858"/>
      <c r="FB10" s="858"/>
      <c r="FC10" s="858"/>
      <c r="FD10" s="858"/>
      <c r="FE10" s="858"/>
      <c r="FF10" s="858"/>
      <c r="FG10" s="858"/>
      <c r="FH10" s="858"/>
      <c r="FI10" s="858"/>
      <c r="FJ10" s="858"/>
      <c r="FK10" s="858"/>
      <c r="FL10" s="858"/>
      <c r="FM10" s="858"/>
      <c r="FN10" s="858"/>
      <c r="FO10" s="858"/>
      <c r="FP10" s="858"/>
      <c r="FQ10" s="858"/>
      <c r="FR10" s="858"/>
      <c r="FS10" s="858"/>
      <c r="FT10" s="858"/>
      <c r="FU10" s="858"/>
      <c r="FV10" s="858"/>
      <c r="FW10" s="858"/>
      <c r="FX10" s="858"/>
      <c r="FY10" s="858"/>
      <c r="FZ10" s="858"/>
      <c r="GA10" s="858"/>
      <c r="GB10" s="858"/>
      <c r="GC10" s="858"/>
      <c r="GD10" s="858"/>
      <c r="GE10" s="858"/>
      <c r="GF10" s="858"/>
      <c r="GG10" s="858"/>
      <c r="GH10" s="858"/>
      <c r="GI10" s="858"/>
      <c r="GJ10" s="858"/>
      <c r="GK10" s="858"/>
      <c r="GL10" s="858"/>
      <c r="GM10" s="858"/>
      <c r="GN10" s="858"/>
      <c r="GO10" s="858"/>
      <c r="GP10" s="858"/>
      <c r="GQ10" s="858"/>
      <c r="GR10" s="858"/>
      <c r="GS10" s="858"/>
      <c r="GT10" s="858"/>
      <c r="GU10" s="858"/>
      <c r="GV10" s="858"/>
      <c r="GW10" s="858"/>
      <c r="GX10" s="858"/>
      <c r="GY10" s="858"/>
      <c r="GZ10" s="858"/>
      <c r="HA10" s="858"/>
      <c r="HB10" s="858"/>
      <c r="HC10" s="858"/>
      <c r="HD10" s="858"/>
      <c r="HE10" s="858"/>
      <c r="HF10" s="858"/>
      <c r="HG10" s="858"/>
      <c r="HH10" s="858"/>
      <c r="HI10" s="858"/>
      <c r="HJ10" s="858"/>
      <c r="HK10" s="858"/>
      <c r="HL10" s="858"/>
      <c r="HM10" s="858"/>
      <c r="HN10" s="858"/>
      <c r="HO10" s="858"/>
      <c r="HP10" s="858"/>
      <c r="HQ10" s="858"/>
      <c r="HR10" s="858"/>
      <c r="HS10" s="858"/>
      <c r="HT10" s="858"/>
      <c r="HU10" s="858"/>
      <c r="HV10" s="858"/>
      <c r="HW10" s="858"/>
      <c r="HX10" s="858"/>
      <c r="HY10" s="858"/>
      <c r="HZ10" s="858"/>
      <c r="IA10" s="858"/>
      <c r="IB10" s="858"/>
      <c r="IC10" s="858"/>
      <c r="ID10" s="858"/>
      <c r="IE10" s="858"/>
      <c r="IF10" s="858"/>
      <c r="IG10" s="858"/>
      <c r="IH10" s="858"/>
      <c r="II10" s="858"/>
      <c r="IJ10" s="858"/>
      <c r="IK10" s="858"/>
      <c r="IL10" s="858"/>
      <c r="IM10" s="858"/>
      <c r="IN10" s="858"/>
      <c r="IO10" s="858"/>
      <c r="IP10" s="858"/>
      <c r="IQ10" s="858"/>
      <c r="IR10" s="858"/>
      <c r="IS10" s="858"/>
      <c r="IT10" s="858"/>
      <c r="IU10" s="858"/>
      <c r="IV10" s="858"/>
    </row>
    <row r="11" spans="1:256" ht="11.25">
      <c r="A11" s="858" t="s">
        <v>159</v>
      </c>
      <c r="B11" s="859"/>
      <c r="C11" s="491"/>
      <c r="D11" s="858"/>
      <c r="E11" s="860"/>
      <c r="F11" s="860"/>
      <c r="G11" s="860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8"/>
      <c r="AZ11" s="858"/>
      <c r="BA11" s="858"/>
      <c r="BB11" s="858"/>
      <c r="BC11" s="858"/>
      <c r="BD11" s="858"/>
      <c r="BE11" s="858"/>
      <c r="BF11" s="858"/>
      <c r="BG11" s="858"/>
      <c r="BH11" s="858"/>
      <c r="BI11" s="858"/>
      <c r="BJ11" s="858"/>
      <c r="BK11" s="858"/>
      <c r="BL11" s="858"/>
      <c r="BM11" s="858"/>
      <c r="BN11" s="858"/>
      <c r="BO11" s="858"/>
      <c r="BP11" s="858"/>
      <c r="BQ11" s="858"/>
      <c r="BR11" s="858"/>
      <c r="BS11" s="858"/>
      <c r="BT11" s="858"/>
      <c r="BU11" s="858"/>
      <c r="BV11" s="858"/>
      <c r="BW11" s="858"/>
      <c r="BX11" s="858"/>
      <c r="BY11" s="858"/>
      <c r="BZ11" s="858"/>
      <c r="CA11" s="858"/>
      <c r="CB11" s="858"/>
      <c r="CC11" s="858"/>
      <c r="CD11" s="858"/>
      <c r="CE11" s="858"/>
      <c r="CF11" s="858"/>
      <c r="CG11" s="858"/>
      <c r="CH11" s="858"/>
      <c r="CI11" s="858"/>
      <c r="CJ11" s="858"/>
      <c r="CK11" s="858"/>
      <c r="CL11" s="858"/>
      <c r="CM11" s="858"/>
      <c r="CN11" s="858"/>
      <c r="CO11" s="858"/>
      <c r="CP11" s="858"/>
      <c r="CQ11" s="858"/>
      <c r="CR11" s="858"/>
      <c r="CS11" s="858"/>
      <c r="CT11" s="858"/>
      <c r="CU11" s="858"/>
      <c r="CV11" s="858"/>
      <c r="CW11" s="858"/>
      <c r="CX11" s="858"/>
      <c r="CY11" s="858"/>
      <c r="CZ11" s="858"/>
      <c r="DA11" s="858"/>
      <c r="DB11" s="858"/>
      <c r="DC11" s="858"/>
      <c r="DD11" s="858"/>
      <c r="DE11" s="858"/>
      <c r="DF11" s="858"/>
      <c r="DG11" s="858"/>
      <c r="DH11" s="858"/>
      <c r="DI11" s="858"/>
      <c r="DJ11" s="858"/>
      <c r="DK11" s="858"/>
      <c r="DL11" s="858"/>
      <c r="DM11" s="858"/>
      <c r="DN11" s="858"/>
      <c r="DO11" s="858"/>
      <c r="DP11" s="858"/>
      <c r="DQ11" s="858"/>
      <c r="DR11" s="858"/>
      <c r="DS11" s="858"/>
      <c r="DT11" s="858"/>
      <c r="DU11" s="858"/>
      <c r="DV11" s="858"/>
      <c r="DW11" s="858"/>
      <c r="DX11" s="858"/>
      <c r="DY11" s="858"/>
      <c r="DZ11" s="858"/>
      <c r="EA11" s="858"/>
      <c r="EB11" s="858"/>
      <c r="EC11" s="858"/>
      <c r="ED11" s="858"/>
      <c r="EE11" s="858"/>
      <c r="EF11" s="858"/>
      <c r="EG11" s="858"/>
      <c r="EH11" s="858"/>
      <c r="EI11" s="858"/>
      <c r="EJ11" s="858"/>
      <c r="EK11" s="858"/>
      <c r="EL11" s="858"/>
      <c r="EM11" s="858"/>
      <c r="EN11" s="858"/>
      <c r="EO11" s="858"/>
      <c r="EP11" s="858"/>
      <c r="EQ11" s="858"/>
      <c r="ER11" s="858"/>
      <c r="ES11" s="858"/>
      <c r="ET11" s="858"/>
      <c r="EU11" s="858"/>
      <c r="EV11" s="858"/>
      <c r="EW11" s="858"/>
      <c r="EX11" s="858"/>
      <c r="EY11" s="858"/>
      <c r="EZ11" s="858"/>
      <c r="FA11" s="858"/>
      <c r="FB11" s="858"/>
      <c r="FC11" s="858"/>
      <c r="FD11" s="858"/>
      <c r="FE11" s="858"/>
      <c r="FF11" s="858"/>
      <c r="FG11" s="858"/>
      <c r="FH11" s="858"/>
      <c r="FI11" s="858"/>
      <c r="FJ11" s="858"/>
      <c r="FK11" s="858"/>
      <c r="FL11" s="858"/>
      <c r="FM11" s="858"/>
      <c r="FN11" s="858"/>
      <c r="FO11" s="858"/>
      <c r="FP11" s="858"/>
      <c r="FQ11" s="858"/>
      <c r="FR11" s="858"/>
      <c r="FS11" s="858"/>
      <c r="FT11" s="858"/>
      <c r="FU11" s="858"/>
      <c r="FV11" s="858"/>
      <c r="FW11" s="858"/>
      <c r="FX11" s="858"/>
      <c r="FY11" s="858"/>
      <c r="FZ11" s="858"/>
      <c r="GA11" s="858"/>
      <c r="GB11" s="858"/>
      <c r="GC11" s="858"/>
      <c r="GD11" s="858"/>
      <c r="GE11" s="858"/>
      <c r="GF11" s="858"/>
      <c r="GG11" s="858"/>
      <c r="GH11" s="858"/>
      <c r="GI11" s="858"/>
      <c r="GJ11" s="858"/>
      <c r="GK11" s="858"/>
      <c r="GL11" s="858"/>
      <c r="GM11" s="858"/>
      <c r="GN11" s="858"/>
      <c r="GO11" s="858"/>
      <c r="GP11" s="858"/>
      <c r="GQ11" s="858"/>
      <c r="GR11" s="858"/>
      <c r="GS11" s="858"/>
      <c r="GT11" s="858"/>
      <c r="GU11" s="858"/>
      <c r="GV11" s="858"/>
      <c r="GW11" s="858"/>
      <c r="GX11" s="858"/>
      <c r="GY11" s="858"/>
      <c r="GZ11" s="858"/>
      <c r="HA11" s="858"/>
      <c r="HB11" s="858"/>
      <c r="HC11" s="858"/>
      <c r="HD11" s="858"/>
      <c r="HE11" s="858"/>
      <c r="HF11" s="858"/>
      <c r="HG11" s="858"/>
      <c r="HH11" s="858"/>
      <c r="HI11" s="858"/>
      <c r="HJ11" s="858"/>
      <c r="HK11" s="858"/>
      <c r="HL11" s="858"/>
      <c r="HM11" s="858"/>
      <c r="HN11" s="858"/>
      <c r="HO11" s="858"/>
      <c r="HP11" s="858"/>
      <c r="HQ11" s="858"/>
      <c r="HR11" s="858"/>
      <c r="HS11" s="858"/>
      <c r="HT11" s="858"/>
      <c r="HU11" s="858"/>
      <c r="HV11" s="858"/>
      <c r="HW11" s="858"/>
      <c r="HX11" s="858"/>
      <c r="HY11" s="858"/>
      <c r="HZ11" s="858"/>
      <c r="IA11" s="858"/>
      <c r="IB11" s="858"/>
      <c r="IC11" s="858"/>
      <c r="ID11" s="858"/>
      <c r="IE11" s="858"/>
      <c r="IF11" s="858"/>
      <c r="IG11" s="858"/>
      <c r="IH11" s="858"/>
      <c r="II11" s="858"/>
      <c r="IJ11" s="858"/>
      <c r="IK11" s="858"/>
      <c r="IL11" s="858"/>
      <c r="IM11" s="858"/>
      <c r="IN11" s="858"/>
      <c r="IO11" s="858"/>
      <c r="IP11" s="858"/>
      <c r="IQ11" s="858"/>
      <c r="IR11" s="858"/>
      <c r="IS11" s="858"/>
      <c r="IT11" s="858"/>
      <c r="IU11" s="858"/>
      <c r="IV11" s="858"/>
    </row>
    <row r="12" spans="1:256" ht="11.25">
      <c r="A12" s="858" t="s">
        <v>160</v>
      </c>
      <c r="B12" s="859"/>
      <c r="C12" s="491"/>
      <c r="D12" s="858"/>
      <c r="E12" s="860"/>
      <c r="F12" s="860"/>
      <c r="G12" s="860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858"/>
      <c r="AN12" s="858"/>
      <c r="AO12" s="858"/>
      <c r="AP12" s="858"/>
      <c r="AQ12" s="858"/>
      <c r="AR12" s="858"/>
      <c r="AS12" s="858"/>
      <c r="AT12" s="858"/>
      <c r="AU12" s="858"/>
      <c r="AV12" s="858"/>
      <c r="AW12" s="858"/>
      <c r="AX12" s="858"/>
      <c r="AY12" s="858"/>
      <c r="AZ12" s="858"/>
      <c r="BA12" s="858"/>
      <c r="BB12" s="858"/>
      <c r="BC12" s="858"/>
      <c r="BD12" s="858"/>
      <c r="BE12" s="858"/>
      <c r="BF12" s="858"/>
      <c r="BG12" s="858"/>
      <c r="BH12" s="858"/>
      <c r="BI12" s="858"/>
      <c r="BJ12" s="858"/>
      <c r="BK12" s="858"/>
      <c r="BL12" s="858"/>
      <c r="BM12" s="858"/>
      <c r="BN12" s="858"/>
      <c r="BO12" s="858"/>
      <c r="BP12" s="858"/>
      <c r="BQ12" s="858"/>
      <c r="BR12" s="858"/>
      <c r="BS12" s="858"/>
      <c r="BT12" s="858"/>
      <c r="BU12" s="858"/>
      <c r="BV12" s="858"/>
      <c r="BW12" s="858"/>
      <c r="BX12" s="858"/>
      <c r="BY12" s="858"/>
      <c r="BZ12" s="858"/>
      <c r="CA12" s="858"/>
      <c r="CB12" s="858"/>
      <c r="CC12" s="858"/>
      <c r="CD12" s="858"/>
      <c r="CE12" s="858"/>
      <c r="CF12" s="858"/>
      <c r="CG12" s="858"/>
      <c r="CH12" s="858"/>
      <c r="CI12" s="858"/>
      <c r="CJ12" s="858"/>
      <c r="CK12" s="858"/>
      <c r="CL12" s="858"/>
      <c r="CM12" s="858"/>
      <c r="CN12" s="858"/>
      <c r="CO12" s="858"/>
      <c r="CP12" s="858"/>
      <c r="CQ12" s="858"/>
      <c r="CR12" s="858"/>
      <c r="CS12" s="858"/>
      <c r="CT12" s="858"/>
      <c r="CU12" s="858"/>
      <c r="CV12" s="858"/>
      <c r="CW12" s="858"/>
      <c r="CX12" s="858"/>
      <c r="CY12" s="858"/>
      <c r="CZ12" s="858"/>
      <c r="DA12" s="858"/>
      <c r="DB12" s="858"/>
      <c r="DC12" s="858"/>
      <c r="DD12" s="858"/>
      <c r="DE12" s="858"/>
      <c r="DF12" s="858"/>
      <c r="DG12" s="858"/>
      <c r="DH12" s="858"/>
      <c r="DI12" s="858"/>
      <c r="DJ12" s="858"/>
      <c r="DK12" s="858"/>
      <c r="DL12" s="858"/>
      <c r="DM12" s="858"/>
      <c r="DN12" s="858"/>
      <c r="DO12" s="858"/>
      <c r="DP12" s="858"/>
      <c r="DQ12" s="858"/>
      <c r="DR12" s="858"/>
      <c r="DS12" s="858"/>
      <c r="DT12" s="858"/>
      <c r="DU12" s="858"/>
      <c r="DV12" s="858"/>
      <c r="DW12" s="858"/>
      <c r="DX12" s="858"/>
      <c r="DY12" s="858"/>
      <c r="DZ12" s="858"/>
      <c r="EA12" s="858"/>
      <c r="EB12" s="858"/>
      <c r="EC12" s="858"/>
      <c r="ED12" s="858"/>
      <c r="EE12" s="858"/>
      <c r="EF12" s="858"/>
      <c r="EG12" s="858"/>
      <c r="EH12" s="858"/>
      <c r="EI12" s="858"/>
      <c r="EJ12" s="858"/>
      <c r="EK12" s="858"/>
      <c r="EL12" s="858"/>
      <c r="EM12" s="858"/>
      <c r="EN12" s="858"/>
      <c r="EO12" s="858"/>
      <c r="EP12" s="858"/>
      <c r="EQ12" s="858"/>
      <c r="ER12" s="858"/>
      <c r="ES12" s="858"/>
      <c r="ET12" s="858"/>
      <c r="EU12" s="858"/>
      <c r="EV12" s="858"/>
      <c r="EW12" s="858"/>
      <c r="EX12" s="858"/>
      <c r="EY12" s="858"/>
      <c r="EZ12" s="858"/>
      <c r="FA12" s="858"/>
      <c r="FB12" s="858"/>
      <c r="FC12" s="858"/>
      <c r="FD12" s="858"/>
      <c r="FE12" s="858"/>
      <c r="FF12" s="858"/>
      <c r="FG12" s="858"/>
      <c r="FH12" s="858"/>
      <c r="FI12" s="858"/>
      <c r="FJ12" s="858"/>
      <c r="FK12" s="858"/>
      <c r="FL12" s="858"/>
      <c r="FM12" s="858"/>
      <c r="FN12" s="858"/>
      <c r="FO12" s="858"/>
      <c r="FP12" s="858"/>
      <c r="FQ12" s="858"/>
      <c r="FR12" s="858"/>
      <c r="FS12" s="858"/>
      <c r="FT12" s="858"/>
      <c r="FU12" s="858"/>
      <c r="FV12" s="858"/>
      <c r="FW12" s="858"/>
      <c r="FX12" s="858"/>
      <c r="FY12" s="858"/>
      <c r="FZ12" s="858"/>
      <c r="GA12" s="858"/>
      <c r="GB12" s="858"/>
      <c r="GC12" s="858"/>
      <c r="GD12" s="858"/>
      <c r="GE12" s="858"/>
      <c r="GF12" s="858"/>
      <c r="GG12" s="858"/>
      <c r="GH12" s="858"/>
      <c r="GI12" s="858"/>
      <c r="GJ12" s="858"/>
      <c r="GK12" s="858"/>
      <c r="GL12" s="858"/>
      <c r="GM12" s="858"/>
      <c r="GN12" s="858"/>
      <c r="GO12" s="858"/>
      <c r="GP12" s="858"/>
      <c r="GQ12" s="858"/>
      <c r="GR12" s="858"/>
      <c r="GS12" s="858"/>
      <c r="GT12" s="858"/>
      <c r="GU12" s="858"/>
      <c r="GV12" s="858"/>
      <c r="GW12" s="858"/>
      <c r="GX12" s="858"/>
      <c r="GY12" s="858"/>
      <c r="GZ12" s="858"/>
      <c r="HA12" s="858"/>
      <c r="HB12" s="858"/>
      <c r="HC12" s="858"/>
      <c r="HD12" s="858"/>
      <c r="HE12" s="858"/>
      <c r="HF12" s="858"/>
      <c r="HG12" s="858"/>
      <c r="HH12" s="858"/>
      <c r="HI12" s="858"/>
      <c r="HJ12" s="858"/>
      <c r="HK12" s="858"/>
      <c r="HL12" s="858"/>
      <c r="HM12" s="858"/>
      <c r="HN12" s="858"/>
      <c r="HO12" s="858"/>
      <c r="HP12" s="858"/>
      <c r="HQ12" s="858"/>
      <c r="HR12" s="858"/>
      <c r="HS12" s="858"/>
      <c r="HT12" s="858"/>
      <c r="HU12" s="858"/>
      <c r="HV12" s="858"/>
      <c r="HW12" s="858"/>
      <c r="HX12" s="858"/>
      <c r="HY12" s="858"/>
      <c r="HZ12" s="858"/>
      <c r="IA12" s="858"/>
      <c r="IB12" s="858"/>
      <c r="IC12" s="858"/>
      <c r="ID12" s="858"/>
      <c r="IE12" s="858"/>
      <c r="IF12" s="858"/>
      <c r="IG12" s="858"/>
      <c r="IH12" s="858"/>
      <c r="II12" s="858"/>
      <c r="IJ12" s="858"/>
      <c r="IK12" s="858"/>
      <c r="IL12" s="858"/>
      <c r="IM12" s="858"/>
      <c r="IN12" s="858"/>
      <c r="IO12" s="858"/>
      <c r="IP12" s="858"/>
      <c r="IQ12" s="858"/>
      <c r="IR12" s="858"/>
      <c r="IS12" s="858"/>
      <c r="IT12" s="858"/>
      <c r="IU12" s="858"/>
      <c r="IV12" s="858"/>
    </row>
    <row r="13" spans="1:256" ht="11.25">
      <c r="A13" s="867"/>
      <c r="B13" s="859"/>
      <c r="C13" s="491"/>
      <c r="D13" s="858"/>
      <c r="E13" s="860"/>
      <c r="F13" s="860"/>
      <c r="G13" s="860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8"/>
      <c r="AO13" s="858"/>
      <c r="AP13" s="858"/>
      <c r="AQ13" s="858"/>
      <c r="AR13" s="858"/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8"/>
      <c r="BE13" s="858"/>
      <c r="BF13" s="858"/>
      <c r="BG13" s="858"/>
      <c r="BH13" s="858"/>
      <c r="BI13" s="858"/>
      <c r="BJ13" s="858"/>
      <c r="BK13" s="858"/>
      <c r="BL13" s="858"/>
      <c r="BM13" s="858"/>
      <c r="BN13" s="858"/>
      <c r="BO13" s="858"/>
      <c r="BP13" s="858"/>
      <c r="BQ13" s="858"/>
      <c r="BR13" s="858"/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8"/>
      <c r="CE13" s="858"/>
      <c r="CF13" s="858"/>
      <c r="CG13" s="858"/>
      <c r="CH13" s="858"/>
      <c r="CI13" s="858"/>
      <c r="CJ13" s="858"/>
      <c r="CK13" s="858"/>
      <c r="CL13" s="858"/>
      <c r="CM13" s="858"/>
      <c r="CN13" s="858"/>
      <c r="CO13" s="858"/>
      <c r="CP13" s="858"/>
      <c r="CQ13" s="858"/>
      <c r="CR13" s="858"/>
      <c r="CS13" s="858"/>
      <c r="CT13" s="858"/>
      <c r="CU13" s="858"/>
      <c r="CV13" s="858"/>
      <c r="CW13" s="858"/>
      <c r="CX13" s="858"/>
      <c r="CY13" s="858"/>
      <c r="CZ13" s="858"/>
      <c r="DA13" s="858"/>
      <c r="DB13" s="858"/>
      <c r="DC13" s="858"/>
      <c r="DD13" s="858"/>
      <c r="DE13" s="858"/>
      <c r="DF13" s="858"/>
      <c r="DG13" s="858"/>
      <c r="DH13" s="858"/>
      <c r="DI13" s="858"/>
      <c r="DJ13" s="858"/>
      <c r="DK13" s="858"/>
      <c r="DL13" s="858"/>
      <c r="DM13" s="858"/>
      <c r="DN13" s="858"/>
      <c r="DO13" s="858"/>
      <c r="DP13" s="858"/>
      <c r="DQ13" s="858"/>
      <c r="DR13" s="858"/>
      <c r="DS13" s="858"/>
      <c r="DT13" s="858"/>
      <c r="DU13" s="858"/>
      <c r="DV13" s="858"/>
      <c r="DW13" s="858"/>
      <c r="DX13" s="858"/>
      <c r="DY13" s="858"/>
      <c r="DZ13" s="858"/>
      <c r="EA13" s="858"/>
      <c r="EB13" s="858"/>
      <c r="EC13" s="858"/>
      <c r="ED13" s="858"/>
      <c r="EE13" s="858"/>
      <c r="EF13" s="858"/>
      <c r="EG13" s="858"/>
      <c r="EH13" s="858"/>
      <c r="EI13" s="858"/>
      <c r="EJ13" s="858"/>
      <c r="EK13" s="858"/>
      <c r="EL13" s="858"/>
      <c r="EM13" s="858"/>
      <c r="EN13" s="858"/>
      <c r="EO13" s="858"/>
      <c r="EP13" s="858"/>
      <c r="EQ13" s="858"/>
      <c r="ER13" s="858"/>
      <c r="ES13" s="858"/>
      <c r="ET13" s="858"/>
      <c r="EU13" s="858"/>
      <c r="EV13" s="858"/>
      <c r="EW13" s="858"/>
      <c r="EX13" s="858"/>
      <c r="EY13" s="858"/>
      <c r="EZ13" s="858"/>
      <c r="FA13" s="858"/>
      <c r="FB13" s="858"/>
      <c r="FC13" s="858"/>
      <c r="FD13" s="858"/>
      <c r="FE13" s="858"/>
      <c r="FF13" s="858"/>
      <c r="FG13" s="858"/>
      <c r="FH13" s="858"/>
      <c r="FI13" s="858"/>
      <c r="FJ13" s="858"/>
      <c r="FK13" s="858"/>
      <c r="FL13" s="858"/>
      <c r="FM13" s="858"/>
      <c r="FN13" s="858"/>
      <c r="FO13" s="858"/>
      <c r="FP13" s="858"/>
      <c r="FQ13" s="858"/>
      <c r="FR13" s="858"/>
      <c r="FS13" s="858"/>
      <c r="FT13" s="858"/>
      <c r="FU13" s="858"/>
      <c r="FV13" s="858"/>
      <c r="FW13" s="858"/>
      <c r="FX13" s="858"/>
      <c r="FY13" s="858"/>
      <c r="FZ13" s="858"/>
      <c r="GA13" s="858"/>
      <c r="GB13" s="858"/>
      <c r="GC13" s="858"/>
      <c r="GD13" s="858"/>
      <c r="GE13" s="858"/>
      <c r="GF13" s="858"/>
      <c r="GG13" s="858"/>
      <c r="GH13" s="858"/>
      <c r="GI13" s="858"/>
      <c r="GJ13" s="858"/>
      <c r="GK13" s="858"/>
      <c r="GL13" s="858"/>
      <c r="GM13" s="858"/>
      <c r="GN13" s="858"/>
      <c r="GO13" s="858"/>
      <c r="GP13" s="858"/>
      <c r="GQ13" s="858"/>
      <c r="GR13" s="858"/>
      <c r="GS13" s="858"/>
      <c r="GT13" s="858"/>
      <c r="GU13" s="858"/>
      <c r="GV13" s="858"/>
      <c r="GW13" s="858"/>
      <c r="GX13" s="858"/>
      <c r="GY13" s="858"/>
      <c r="GZ13" s="858"/>
      <c r="HA13" s="858"/>
      <c r="HB13" s="858"/>
      <c r="HC13" s="858"/>
      <c r="HD13" s="858"/>
      <c r="HE13" s="858"/>
      <c r="HF13" s="858"/>
      <c r="HG13" s="858"/>
      <c r="HH13" s="858"/>
      <c r="HI13" s="858"/>
      <c r="HJ13" s="858"/>
      <c r="HK13" s="858"/>
      <c r="HL13" s="858"/>
      <c r="HM13" s="858"/>
      <c r="HN13" s="858"/>
      <c r="HO13" s="858"/>
      <c r="HP13" s="858"/>
      <c r="HQ13" s="858"/>
      <c r="HR13" s="858"/>
      <c r="HS13" s="858"/>
      <c r="HT13" s="858"/>
      <c r="HU13" s="858"/>
      <c r="HV13" s="858"/>
      <c r="HW13" s="858"/>
      <c r="HX13" s="858"/>
      <c r="HY13" s="858"/>
      <c r="HZ13" s="858"/>
      <c r="IA13" s="858"/>
      <c r="IB13" s="858"/>
      <c r="IC13" s="858"/>
      <c r="ID13" s="858"/>
      <c r="IE13" s="858"/>
      <c r="IF13" s="858"/>
      <c r="IG13" s="858"/>
      <c r="IH13" s="858"/>
      <c r="II13" s="858"/>
      <c r="IJ13" s="858"/>
      <c r="IK13" s="858"/>
      <c r="IL13" s="858"/>
      <c r="IM13" s="858"/>
      <c r="IN13" s="858"/>
      <c r="IO13" s="858"/>
      <c r="IP13" s="858"/>
      <c r="IQ13" s="858"/>
      <c r="IR13" s="858"/>
      <c r="IS13" s="858"/>
      <c r="IT13" s="858"/>
      <c r="IU13" s="858"/>
      <c r="IV13" s="858"/>
    </row>
    <row r="14" spans="1:256" ht="11.25">
      <c r="A14" s="868" t="s">
        <v>161</v>
      </c>
      <c r="B14" s="859"/>
      <c r="C14" s="491"/>
      <c r="D14" s="858"/>
      <c r="E14" s="860"/>
      <c r="F14" s="860"/>
      <c r="G14" s="860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858"/>
      <c r="AN14" s="858"/>
      <c r="AO14" s="858"/>
      <c r="AP14" s="858"/>
      <c r="AQ14" s="858"/>
      <c r="AR14" s="858"/>
      <c r="AS14" s="858"/>
      <c r="AT14" s="858"/>
      <c r="AU14" s="858"/>
      <c r="AV14" s="858"/>
      <c r="AW14" s="858"/>
      <c r="AX14" s="858"/>
      <c r="AY14" s="858"/>
      <c r="AZ14" s="858"/>
      <c r="BA14" s="858"/>
      <c r="BB14" s="858"/>
      <c r="BC14" s="858"/>
      <c r="BD14" s="858"/>
      <c r="BE14" s="858"/>
      <c r="BF14" s="858"/>
      <c r="BG14" s="858"/>
      <c r="BH14" s="858"/>
      <c r="BI14" s="858"/>
      <c r="BJ14" s="858"/>
      <c r="BK14" s="858"/>
      <c r="BL14" s="858"/>
      <c r="BM14" s="858"/>
      <c r="BN14" s="858"/>
      <c r="BO14" s="858"/>
      <c r="BP14" s="858"/>
      <c r="BQ14" s="858"/>
      <c r="BR14" s="858"/>
      <c r="BS14" s="858"/>
      <c r="BT14" s="858"/>
      <c r="BU14" s="858"/>
      <c r="BV14" s="858"/>
      <c r="BW14" s="858"/>
      <c r="BX14" s="858"/>
      <c r="BY14" s="858"/>
      <c r="BZ14" s="858"/>
      <c r="CA14" s="858"/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58"/>
      <c r="CM14" s="858"/>
      <c r="CN14" s="858"/>
      <c r="CO14" s="858"/>
      <c r="CP14" s="858"/>
      <c r="CQ14" s="858"/>
      <c r="CR14" s="858"/>
      <c r="CS14" s="858"/>
      <c r="CT14" s="858"/>
      <c r="CU14" s="858"/>
      <c r="CV14" s="858"/>
      <c r="CW14" s="858"/>
      <c r="CX14" s="858"/>
      <c r="CY14" s="858"/>
      <c r="CZ14" s="858"/>
      <c r="DA14" s="858"/>
      <c r="DB14" s="858"/>
      <c r="DC14" s="858"/>
      <c r="DD14" s="858"/>
      <c r="DE14" s="858"/>
      <c r="DF14" s="858"/>
      <c r="DG14" s="858"/>
      <c r="DH14" s="858"/>
      <c r="DI14" s="858"/>
      <c r="DJ14" s="858"/>
      <c r="DK14" s="858"/>
      <c r="DL14" s="858"/>
      <c r="DM14" s="858"/>
      <c r="DN14" s="858"/>
      <c r="DO14" s="858"/>
      <c r="DP14" s="858"/>
      <c r="DQ14" s="858"/>
      <c r="DR14" s="858"/>
      <c r="DS14" s="858"/>
      <c r="DT14" s="858"/>
      <c r="DU14" s="858"/>
      <c r="DV14" s="858"/>
      <c r="DW14" s="858"/>
      <c r="DX14" s="858"/>
      <c r="DY14" s="858"/>
      <c r="DZ14" s="858"/>
      <c r="EA14" s="858"/>
      <c r="EB14" s="858"/>
      <c r="EC14" s="858"/>
      <c r="ED14" s="858"/>
      <c r="EE14" s="858"/>
      <c r="EF14" s="858"/>
      <c r="EG14" s="858"/>
      <c r="EH14" s="858"/>
      <c r="EI14" s="858"/>
      <c r="EJ14" s="858"/>
      <c r="EK14" s="858"/>
      <c r="EL14" s="858"/>
      <c r="EM14" s="858"/>
      <c r="EN14" s="858"/>
      <c r="EO14" s="858"/>
      <c r="EP14" s="858"/>
      <c r="EQ14" s="858"/>
      <c r="ER14" s="858"/>
      <c r="ES14" s="858"/>
      <c r="ET14" s="858"/>
      <c r="EU14" s="858"/>
      <c r="EV14" s="858"/>
      <c r="EW14" s="858"/>
      <c r="EX14" s="858"/>
      <c r="EY14" s="858"/>
      <c r="EZ14" s="858"/>
      <c r="FA14" s="858"/>
      <c r="FB14" s="858"/>
      <c r="FC14" s="858"/>
      <c r="FD14" s="858"/>
      <c r="FE14" s="858"/>
      <c r="FF14" s="858"/>
      <c r="FG14" s="858"/>
      <c r="FH14" s="858"/>
      <c r="FI14" s="858"/>
      <c r="FJ14" s="858"/>
      <c r="FK14" s="858"/>
      <c r="FL14" s="858"/>
      <c r="FM14" s="858"/>
      <c r="FN14" s="858"/>
      <c r="FO14" s="858"/>
      <c r="FP14" s="858"/>
      <c r="FQ14" s="858"/>
      <c r="FR14" s="858"/>
      <c r="FS14" s="858"/>
      <c r="FT14" s="858"/>
      <c r="FU14" s="858"/>
      <c r="FV14" s="858"/>
      <c r="FW14" s="858"/>
      <c r="FX14" s="858"/>
      <c r="FY14" s="858"/>
      <c r="FZ14" s="858"/>
      <c r="GA14" s="858"/>
      <c r="GB14" s="858"/>
      <c r="GC14" s="858"/>
      <c r="GD14" s="858"/>
      <c r="GE14" s="858"/>
      <c r="GF14" s="858"/>
      <c r="GG14" s="858"/>
      <c r="GH14" s="858"/>
      <c r="GI14" s="858"/>
      <c r="GJ14" s="858"/>
      <c r="GK14" s="858"/>
      <c r="GL14" s="858"/>
      <c r="GM14" s="858"/>
      <c r="GN14" s="858"/>
      <c r="GO14" s="858"/>
      <c r="GP14" s="858"/>
      <c r="GQ14" s="858"/>
      <c r="GR14" s="858"/>
      <c r="GS14" s="858"/>
      <c r="GT14" s="858"/>
      <c r="GU14" s="858"/>
      <c r="GV14" s="858"/>
      <c r="GW14" s="858"/>
      <c r="GX14" s="858"/>
      <c r="GY14" s="858"/>
      <c r="GZ14" s="858"/>
      <c r="HA14" s="858"/>
      <c r="HB14" s="858"/>
      <c r="HC14" s="858"/>
      <c r="HD14" s="858"/>
      <c r="HE14" s="858"/>
      <c r="HF14" s="858"/>
      <c r="HG14" s="858"/>
      <c r="HH14" s="858"/>
      <c r="HI14" s="858"/>
      <c r="HJ14" s="858"/>
      <c r="HK14" s="858"/>
      <c r="HL14" s="858"/>
      <c r="HM14" s="858"/>
      <c r="HN14" s="858"/>
      <c r="HO14" s="858"/>
      <c r="HP14" s="858"/>
      <c r="HQ14" s="858"/>
      <c r="HR14" s="858"/>
      <c r="HS14" s="858"/>
      <c r="HT14" s="858"/>
      <c r="HU14" s="858"/>
      <c r="HV14" s="858"/>
      <c r="HW14" s="858"/>
      <c r="HX14" s="858"/>
      <c r="HY14" s="858"/>
      <c r="HZ14" s="858"/>
      <c r="IA14" s="858"/>
      <c r="IB14" s="858"/>
      <c r="IC14" s="858"/>
      <c r="ID14" s="858"/>
      <c r="IE14" s="858"/>
      <c r="IF14" s="858"/>
      <c r="IG14" s="858"/>
      <c r="IH14" s="858"/>
      <c r="II14" s="858"/>
      <c r="IJ14" s="858"/>
      <c r="IK14" s="858"/>
      <c r="IL14" s="858"/>
      <c r="IM14" s="858"/>
      <c r="IN14" s="858"/>
      <c r="IO14" s="858"/>
      <c r="IP14" s="858"/>
      <c r="IQ14" s="858"/>
      <c r="IR14" s="858"/>
      <c r="IS14" s="858"/>
      <c r="IT14" s="858"/>
      <c r="IU14" s="858"/>
      <c r="IV14" s="858"/>
    </row>
    <row r="15" spans="1:256" ht="11.25">
      <c r="A15" s="858"/>
      <c r="B15" s="859"/>
      <c r="C15" s="491"/>
      <c r="D15" s="858"/>
      <c r="E15" s="860"/>
      <c r="F15" s="860"/>
      <c r="G15" s="860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858"/>
      <c r="AN15" s="858"/>
      <c r="AO15" s="858"/>
      <c r="AP15" s="858"/>
      <c r="AQ15" s="858"/>
      <c r="AR15" s="858"/>
      <c r="AS15" s="858"/>
      <c r="AT15" s="858"/>
      <c r="AU15" s="858"/>
      <c r="AV15" s="858"/>
      <c r="AW15" s="858"/>
      <c r="AX15" s="858"/>
      <c r="AY15" s="858"/>
      <c r="AZ15" s="858"/>
      <c r="BA15" s="858"/>
      <c r="BB15" s="858"/>
      <c r="BC15" s="858"/>
      <c r="BD15" s="858"/>
      <c r="BE15" s="858"/>
      <c r="BF15" s="858"/>
      <c r="BG15" s="858"/>
      <c r="BH15" s="858"/>
      <c r="BI15" s="858"/>
      <c r="BJ15" s="858"/>
      <c r="BK15" s="858"/>
      <c r="BL15" s="858"/>
      <c r="BM15" s="858"/>
      <c r="BN15" s="858"/>
      <c r="BO15" s="858"/>
      <c r="BP15" s="858"/>
      <c r="BQ15" s="858"/>
      <c r="BR15" s="858"/>
      <c r="BS15" s="858"/>
      <c r="BT15" s="858"/>
      <c r="BU15" s="858"/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58"/>
      <c r="CH15" s="858"/>
      <c r="CI15" s="858"/>
      <c r="CJ15" s="858"/>
      <c r="CK15" s="858"/>
      <c r="CL15" s="858"/>
      <c r="CM15" s="858"/>
      <c r="CN15" s="858"/>
      <c r="CO15" s="858"/>
      <c r="CP15" s="858"/>
      <c r="CQ15" s="858"/>
      <c r="CR15" s="858"/>
      <c r="CS15" s="858"/>
      <c r="CT15" s="858"/>
      <c r="CU15" s="858"/>
      <c r="CV15" s="858"/>
      <c r="CW15" s="858"/>
      <c r="CX15" s="858"/>
      <c r="CY15" s="858"/>
      <c r="CZ15" s="858"/>
      <c r="DA15" s="858"/>
      <c r="DB15" s="858"/>
      <c r="DC15" s="858"/>
      <c r="DD15" s="858"/>
      <c r="DE15" s="858"/>
      <c r="DF15" s="858"/>
      <c r="DG15" s="858"/>
      <c r="DH15" s="858"/>
      <c r="DI15" s="858"/>
      <c r="DJ15" s="858"/>
      <c r="DK15" s="858"/>
      <c r="DL15" s="858"/>
      <c r="DM15" s="858"/>
      <c r="DN15" s="858"/>
      <c r="DO15" s="858"/>
      <c r="DP15" s="858"/>
      <c r="DQ15" s="858"/>
      <c r="DR15" s="858"/>
      <c r="DS15" s="858"/>
      <c r="DT15" s="858"/>
      <c r="DU15" s="858"/>
      <c r="DV15" s="858"/>
      <c r="DW15" s="858"/>
      <c r="DX15" s="858"/>
      <c r="DY15" s="858"/>
      <c r="DZ15" s="858"/>
      <c r="EA15" s="858"/>
      <c r="EB15" s="858"/>
      <c r="EC15" s="858"/>
      <c r="ED15" s="858"/>
      <c r="EE15" s="858"/>
      <c r="EF15" s="858"/>
      <c r="EG15" s="858"/>
      <c r="EH15" s="858"/>
      <c r="EI15" s="858"/>
      <c r="EJ15" s="858"/>
      <c r="EK15" s="858"/>
      <c r="EL15" s="858"/>
      <c r="EM15" s="858"/>
      <c r="EN15" s="858"/>
      <c r="EO15" s="858"/>
      <c r="EP15" s="858"/>
      <c r="EQ15" s="858"/>
      <c r="ER15" s="858"/>
      <c r="ES15" s="858"/>
      <c r="ET15" s="858"/>
      <c r="EU15" s="858"/>
      <c r="EV15" s="858"/>
      <c r="EW15" s="858"/>
      <c r="EX15" s="858"/>
      <c r="EY15" s="858"/>
      <c r="EZ15" s="858"/>
      <c r="FA15" s="858"/>
      <c r="FB15" s="858"/>
      <c r="FC15" s="858"/>
      <c r="FD15" s="858"/>
      <c r="FE15" s="858"/>
      <c r="FF15" s="858"/>
      <c r="FG15" s="858"/>
      <c r="FH15" s="858"/>
      <c r="FI15" s="858"/>
      <c r="FJ15" s="858"/>
      <c r="FK15" s="858"/>
      <c r="FL15" s="858"/>
      <c r="FM15" s="858"/>
      <c r="FN15" s="858"/>
      <c r="FO15" s="858"/>
      <c r="FP15" s="858"/>
      <c r="FQ15" s="858"/>
      <c r="FR15" s="858"/>
      <c r="FS15" s="858"/>
      <c r="FT15" s="858"/>
      <c r="FU15" s="858"/>
      <c r="FV15" s="858"/>
      <c r="FW15" s="858"/>
      <c r="FX15" s="858"/>
      <c r="FY15" s="858"/>
      <c r="FZ15" s="858"/>
      <c r="GA15" s="858"/>
      <c r="GB15" s="858"/>
      <c r="GC15" s="858"/>
      <c r="GD15" s="858"/>
      <c r="GE15" s="858"/>
      <c r="GF15" s="858"/>
      <c r="GG15" s="858"/>
      <c r="GH15" s="858"/>
      <c r="GI15" s="858"/>
      <c r="GJ15" s="858"/>
      <c r="GK15" s="858"/>
      <c r="GL15" s="858"/>
      <c r="GM15" s="858"/>
      <c r="GN15" s="858"/>
      <c r="GO15" s="858"/>
      <c r="GP15" s="858"/>
      <c r="GQ15" s="858"/>
      <c r="GR15" s="858"/>
      <c r="GS15" s="858"/>
      <c r="GT15" s="858"/>
      <c r="GU15" s="858"/>
      <c r="GV15" s="858"/>
      <c r="GW15" s="858"/>
      <c r="GX15" s="858"/>
      <c r="GY15" s="858"/>
      <c r="GZ15" s="858"/>
      <c r="HA15" s="858"/>
      <c r="HB15" s="858"/>
      <c r="HC15" s="858"/>
      <c r="HD15" s="858"/>
      <c r="HE15" s="858"/>
      <c r="HF15" s="858"/>
      <c r="HG15" s="858"/>
      <c r="HH15" s="858"/>
      <c r="HI15" s="858"/>
      <c r="HJ15" s="858"/>
      <c r="HK15" s="858"/>
      <c r="HL15" s="858"/>
      <c r="HM15" s="858"/>
      <c r="HN15" s="858"/>
      <c r="HO15" s="858"/>
      <c r="HP15" s="858"/>
      <c r="HQ15" s="858"/>
      <c r="HR15" s="858"/>
      <c r="HS15" s="858"/>
      <c r="HT15" s="858"/>
      <c r="HU15" s="858"/>
      <c r="HV15" s="858"/>
      <c r="HW15" s="858"/>
      <c r="HX15" s="858"/>
      <c r="HY15" s="858"/>
      <c r="HZ15" s="858"/>
      <c r="IA15" s="858"/>
      <c r="IB15" s="858"/>
      <c r="IC15" s="858"/>
      <c r="ID15" s="858"/>
      <c r="IE15" s="858"/>
      <c r="IF15" s="858"/>
      <c r="IG15" s="858"/>
      <c r="IH15" s="858"/>
      <c r="II15" s="858"/>
      <c r="IJ15" s="858"/>
      <c r="IK15" s="858"/>
      <c r="IL15" s="858"/>
      <c r="IM15" s="858"/>
      <c r="IN15" s="858"/>
      <c r="IO15" s="858"/>
      <c r="IP15" s="858"/>
      <c r="IQ15" s="858"/>
      <c r="IR15" s="858"/>
      <c r="IS15" s="858"/>
      <c r="IT15" s="858"/>
      <c r="IU15" s="858"/>
      <c r="IV15" s="858"/>
    </row>
    <row r="16" spans="1:256" ht="45.75">
      <c r="A16" s="493" t="s">
        <v>162</v>
      </c>
      <c r="B16" s="494" t="s">
        <v>163</v>
      </c>
      <c r="C16" s="495" t="s">
        <v>164</v>
      </c>
      <c r="D16" s="493" t="s">
        <v>165</v>
      </c>
      <c r="E16" s="496" t="s">
        <v>166</v>
      </c>
      <c r="F16" s="496" t="s">
        <v>167</v>
      </c>
      <c r="G16" s="497" t="s">
        <v>168</v>
      </c>
      <c r="H16" s="498" t="s">
        <v>169</v>
      </c>
      <c r="I16" s="495" t="s">
        <v>170</v>
      </c>
      <c r="J16" s="495" t="s">
        <v>171</v>
      </c>
      <c r="K16" s="495" t="s">
        <v>172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499"/>
      <c r="FF16" s="499"/>
      <c r="FG16" s="499"/>
      <c r="FH16" s="499"/>
      <c r="FI16" s="499"/>
      <c r="FJ16" s="499"/>
      <c r="FK16" s="499"/>
      <c r="FL16" s="499"/>
      <c r="FM16" s="499"/>
      <c r="FN16" s="499"/>
      <c r="FO16" s="499"/>
      <c r="FP16" s="499"/>
      <c r="FQ16" s="499"/>
      <c r="FR16" s="499"/>
      <c r="FS16" s="499"/>
      <c r="FT16" s="499"/>
      <c r="FU16" s="499"/>
      <c r="FV16" s="499"/>
      <c r="FW16" s="499"/>
      <c r="FX16" s="499"/>
      <c r="FY16" s="499"/>
      <c r="FZ16" s="499"/>
      <c r="GA16" s="499"/>
      <c r="GB16" s="499"/>
      <c r="GC16" s="499"/>
      <c r="GD16" s="499"/>
      <c r="GE16" s="499"/>
      <c r="GF16" s="499"/>
      <c r="GG16" s="499"/>
      <c r="GH16" s="499"/>
      <c r="GI16" s="499"/>
      <c r="GJ16" s="499"/>
      <c r="GK16" s="499"/>
      <c r="GL16" s="499"/>
      <c r="GM16" s="499"/>
      <c r="GN16" s="499"/>
      <c r="GO16" s="499"/>
      <c r="GP16" s="499"/>
      <c r="GQ16" s="499"/>
      <c r="GR16" s="499"/>
      <c r="GS16" s="499"/>
      <c r="GT16" s="499"/>
      <c r="GU16" s="499"/>
      <c r="GV16" s="499"/>
      <c r="GW16" s="499"/>
      <c r="GX16" s="499"/>
      <c r="GY16" s="499"/>
      <c r="GZ16" s="499"/>
      <c r="HA16" s="499"/>
      <c r="HB16" s="499"/>
      <c r="HC16" s="499"/>
      <c r="HD16" s="499"/>
      <c r="HE16" s="499"/>
      <c r="HF16" s="499"/>
      <c r="HG16" s="499"/>
      <c r="HH16" s="499"/>
      <c r="HI16" s="499"/>
      <c r="HJ16" s="499"/>
      <c r="HK16" s="499"/>
      <c r="HL16" s="499"/>
      <c r="HM16" s="499"/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  <c r="IR16" s="499"/>
      <c r="IS16" s="499"/>
      <c r="IT16" s="499"/>
      <c r="IU16" s="499"/>
      <c r="IV16" s="499"/>
    </row>
    <row r="17" spans="1:11" ht="11.25">
      <c r="A17" s="869"/>
      <c r="B17" s="870"/>
      <c r="C17" s="500"/>
      <c r="D17" s="869"/>
      <c r="E17" s="871"/>
      <c r="F17" s="871"/>
      <c r="G17" s="872">
        <f>IF(E17&gt;0,E17/$D$1,F17)</f>
        <v>0</v>
      </c>
      <c r="H17" s="870"/>
      <c r="I17" s="869"/>
      <c r="J17" s="869"/>
      <c r="K17" s="873"/>
    </row>
    <row r="18" spans="1:11" ht="11.25">
      <c r="A18" s="869"/>
      <c r="B18" s="870"/>
      <c r="C18" s="501"/>
      <c r="D18" s="869"/>
      <c r="E18" s="871"/>
      <c r="F18" s="871"/>
      <c r="G18" s="872">
        <f aca="true" t="shared" si="0" ref="G18:G81">IF(E18&gt;0,E18/$D$1,F18)</f>
        <v>0</v>
      </c>
      <c r="H18" s="870"/>
      <c r="I18" s="869"/>
      <c r="J18" s="869"/>
      <c r="K18" s="873"/>
    </row>
    <row r="19" spans="1:11" ht="11.25">
      <c r="A19" s="869"/>
      <c r="B19" s="870"/>
      <c r="C19" s="501"/>
      <c r="D19" s="869"/>
      <c r="E19" s="871"/>
      <c r="F19" s="871"/>
      <c r="G19" s="872">
        <f t="shared" si="0"/>
        <v>0</v>
      </c>
      <c r="H19" s="870"/>
      <c r="I19" s="869"/>
      <c r="J19" s="869"/>
      <c r="K19" s="873"/>
    </row>
    <row r="20" spans="1:11" ht="11.25">
      <c r="A20" s="869"/>
      <c r="B20" s="870"/>
      <c r="C20" s="501"/>
      <c r="D20" s="869"/>
      <c r="E20" s="871"/>
      <c r="F20" s="871"/>
      <c r="G20" s="872">
        <f t="shared" si="0"/>
        <v>0</v>
      </c>
      <c r="H20" s="870"/>
      <c r="I20" s="869"/>
      <c r="J20" s="869"/>
      <c r="K20" s="873"/>
    </row>
    <row r="21" spans="1:11" ht="11.25">
      <c r="A21" s="869"/>
      <c r="B21" s="870"/>
      <c r="C21" s="501"/>
      <c r="D21" s="869"/>
      <c r="E21" s="871"/>
      <c r="F21" s="871"/>
      <c r="G21" s="872">
        <f t="shared" si="0"/>
        <v>0</v>
      </c>
      <c r="H21" s="870"/>
      <c r="I21" s="869"/>
      <c r="J21" s="869"/>
      <c r="K21" s="873"/>
    </row>
    <row r="22" spans="1:11" ht="11.25">
      <c r="A22" s="869"/>
      <c r="B22" s="870"/>
      <c r="C22" s="501"/>
      <c r="D22" s="869"/>
      <c r="E22" s="871"/>
      <c r="F22" s="871"/>
      <c r="G22" s="872">
        <f t="shared" si="0"/>
        <v>0</v>
      </c>
      <c r="H22" s="870"/>
      <c r="I22" s="869"/>
      <c r="J22" s="869"/>
      <c r="K22" s="873"/>
    </row>
    <row r="23" spans="1:11" ht="11.25">
      <c r="A23" s="869"/>
      <c r="B23" s="870"/>
      <c r="C23" s="501"/>
      <c r="D23" s="869"/>
      <c r="E23" s="871"/>
      <c r="F23" s="871"/>
      <c r="G23" s="872">
        <f t="shared" si="0"/>
        <v>0</v>
      </c>
      <c r="H23" s="870"/>
      <c r="I23" s="869"/>
      <c r="J23" s="869"/>
      <c r="K23" s="873"/>
    </row>
    <row r="24" spans="1:11" ht="11.25">
      <c r="A24" s="869"/>
      <c r="B24" s="870"/>
      <c r="C24" s="501"/>
      <c r="D24" s="869"/>
      <c r="E24" s="871"/>
      <c r="F24" s="871"/>
      <c r="G24" s="872">
        <f t="shared" si="0"/>
        <v>0</v>
      </c>
      <c r="H24" s="870"/>
      <c r="I24" s="869"/>
      <c r="J24" s="869"/>
      <c r="K24" s="873"/>
    </row>
    <row r="25" spans="1:11" ht="11.25">
      <c r="A25" s="869"/>
      <c r="B25" s="870"/>
      <c r="C25" s="501"/>
      <c r="D25" s="869"/>
      <c r="E25" s="871"/>
      <c r="F25" s="871"/>
      <c r="G25" s="872">
        <f t="shared" si="0"/>
        <v>0</v>
      </c>
      <c r="H25" s="870"/>
      <c r="I25" s="869"/>
      <c r="J25" s="869"/>
      <c r="K25" s="873"/>
    </row>
    <row r="26" spans="1:11" ht="11.25">
      <c r="A26" s="869"/>
      <c r="B26" s="870"/>
      <c r="C26" s="501"/>
      <c r="D26" s="869"/>
      <c r="E26" s="871"/>
      <c r="F26" s="871"/>
      <c r="G26" s="872">
        <f t="shared" si="0"/>
        <v>0</v>
      </c>
      <c r="H26" s="870"/>
      <c r="I26" s="869"/>
      <c r="J26" s="869"/>
      <c r="K26" s="873"/>
    </row>
    <row r="27" spans="1:11" ht="11.25">
      <c r="A27" s="869"/>
      <c r="B27" s="870"/>
      <c r="C27" s="501"/>
      <c r="D27" s="869"/>
      <c r="E27" s="871"/>
      <c r="F27" s="871"/>
      <c r="G27" s="872">
        <f t="shared" si="0"/>
        <v>0</v>
      </c>
      <c r="H27" s="870"/>
      <c r="I27" s="869"/>
      <c r="J27" s="869"/>
      <c r="K27" s="873"/>
    </row>
    <row r="28" spans="1:11" ht="11.25">
      <c r="A28" s="869"/>
      <c r="B28" s="870"/>
      <c r="C28" s="501"/>
      <c r="D28" s="869"/>
      <c r="E28" s="871"/>
      <c r="F28" s="871"/>
      <c r="G28" s="872">
        <f t="shared" si="0"/>
        <v>0</v>
      </c>
      <c r="H28" s="870"/>
      <c r="I28" s="869"/>
      <c r="J28" s="869"/>
      <c r="K28" s="873"/>
    </row>
    <row r="29" spans="1:11" ht="11.25">
      <c r="A29" s="869"/>
      <c r="B29" s="870"/>
      <c r="C29" s="501"/>
      <c r="D29" s="869"/>
      <c r="E29" s="871"/>
      <c r="F29" s="871"/>
      <c r="G29" s="872">
        <f t="shared" si="0"/>
        <v>0</v>
      </c>
      <c r="H29" s="870"/>
      <c r="I29" s="869"/>
      <c r="J29" s="869"/>
      <c r="K29" s="873"/>
    </row>
    <row r="30" spans="1:11" ht="11.25">
      <c r="A30" s="869"/>
      <c r="B30" s="870"/>
      <c r="C30" s="501"/>
      <c r="D30" s="869"/>
      <c r="E30" s="871"/>
      <c r="F30" s="871"/>
      <c r="G30" s="872">
        <f t="shared" si="0"/>
        <v>0</v>
      </c>
      <c r="H30" s="870"/>
      <c r="I30" s="869"/>
      <c r="J30" s="869"/>
      <c r="K30" s="873"/>
    </row>
    <row r="31" spans="1:11" ht="11.25">
      <c r="A31" s="869"/>
      <c r="B31" s="870"/>
      <c r="C31" s="501"/>
      <c r="D31" s="869"/>
      <c r="E31" s="871"/>
      <c r="F31" s="871"/>
      <c r="G31" s="872">
        <f t="shared" si="0"/>
        <v>0</v>
      </c>
      <c r="H31" s="870"/>
      <c r="I31" s="869"/>
      <c r="J31" s="869"/>
      <c r="K31" s="873"/>
    </row>
    <row r="32" spans="1:11" ht="11.25">
      <c r="A32" s="869"/>
      <c r="B32" s="870"/>
      <c r="C32" s="501"/>
      <c r="D32" s="869"/>
      <c r="E32" s="871"/>
      <c r="F32" s="871"/>
      <c r="G32" s="872">
        <f t="shared" si="0"/>
        <v>0</v>
      </c>
      <c r="H32" s="870"/>
      <c r="I32" s="869"/>
      <c r="J32" s="869"/>
      <c r="K32" s="873"/>
    </row>
    <row r="33" spans="1:11" ht="11.25">
      <c r="A33" s="869"/>
      <c r="B33" s="870"/>
      <c r="C33" s="501"/>
      <c r="D33" s="869"/>
      <c r="E33" s="871"/>
      <c r="F33" s="871"/>
      <c r="G33" s="872">
        <f t="shared" si="0"/>
        <v>0</v>
      </c>
      <c r="H33" s="870"/>
      <c r="I33" s="869"/>
      <c r="J33" s="869"/>
      <c r="K33" s="873"/>
    </row>
    <row r="34" spans="1:11" ht="11.25">
      <c r="A34" s="869"/>
      <c r="B34" s="870"/>
      <c r="C34" s="501"/>
      <c r="D34" s="869"/>
      <c r="E34" s="871"/>
      <c r="F34" s="871"/>
      <c r="G34" s="872">
        <f t="shared" si="0"/>
        <v>0</v>
      </c>
      <c r="H34" s="870"/>
      <c r="I34" s="869"/>
      <c r="J34" s="869"/>
      <c r="K34" s="873"/>
    </row>
    <row r="35" spans="1:11" ht="11.25">
      <c r="A35" s="869"/>
      <c r="B35" s="870"/>
      <c r="C35" s="501"/>
      <c r="D35" s="869"/>
      <c r="E35" s="871"/>
      <c r="F35" s="871"/>
      <c r="G35" s="872">
        <f t="shared" si="0"/>
        <v>0</v>
      </c>
      <c r="H35" s="870"/>
      <c r="I35" s="869"/>
      <c r="J35" s="869"/>
      <c r="K35" s="873"/>
    </row>
    <row r="36" spans="1:11" ht="11.25">
      <c r="A36" s="869"/>
      <c r="B36" s="870"/>
      <c r="C36" s="501"/>
      <c r="D36" s="869"/>
      <c r="E36" s="871"/>
      <c r="F36" s="871"/>
      <c r="G36" s="872">
        <f t="shared" si="0"/>
        <v>0</v>
      </c>
      <c r="H36" s="870"/>
      <c r="I36" s="869"/>
      <c r="J36" s="869"/>
      <c r="K36" s="873"/>
    </row>
    <row r="37" spans="1:11" ht="11.25">
      <c r="A37" s="869"/>
      <c r="B37" s="870"/>
      <c r="C37" s="501"/>
      <c r="D37" s="869"/>
      <c r="E37" s="871"/>
      <c r="F37" s="871"/>
      <c r="G37" s="872">
        <f t="shared" si="0"/>
        <v>0</v>
      </c>
      <c r="H37" s="870"/>
      <c r="I37" s="869"/>
      <c r="J37" s="869"/>
      <c r="K37" s="873"/>
    </row>
    <row r="38" spans="1:11" ht="11.25">
      <c r="A38" s="869"/>
      <c r="B38" s="870"/>
      <c r="C38" s="501"/>
      <c r="D38" s="869"/>
      <c r="E38" s="871"/>
      <c r="F38" s="871"/>
      <c r="G38" s="872">
        <f t="shared" si="0"/>
        <v>0</v>
      </c>
      <c r="H38" s="870"/>
      <c r="I38" s="869"/>
      <c r="J38" s="869"/>
      <c r="K38" s="873"/>
    </row>
    <row r="39" spans="1:11" ht="11.25">
      <c r="A39" s="869"/>
      <c r="B39" s="870"/>
      <c r="C39" s="501"/>
      <c r="D39" s="869"/>
      <c r="E39" s="871"/>
      <c r="F39" s="871"/>
      <c r="G39" s="872">
        <f t="shared" si="0"/>
        <v>0</v>
      </c>
      <c r="H39" s="870"/>
      <c r="I39" s="869"/>
      <c r="J39" s="869"/>
      <c r="K39" s="873"/>
    </row>
    <row r="40" spans="1:11" ht="11.25">
      <c r="A40" s="869"/>
      <c r="B40" s="870"/>
      <c r="C40" s="501"/>
      <c r="D40" s="869"/>
      <c r="E40" s="871"/>
      <c r="F40" s="871"/>
      <c r="G40" s="872">
        <f t="shared" si="0"/>
        <v>0</v>
      </c>
      <c r="H40" s="870"/>
      <c r="I40" s="869"/>
      <c r="J40" s="869"/>
      <c r="K40" s="873"/>
    </row>
    <row r="41" spans="1:11" ht="11.25">
      <c r="A41" s="869"/>
      <c r="B41" s="870"/>
      <c r="C41" s="501"/>
      <c r="D41" s="869"/>
      <c r="E41" s="871"/>
      <c r="F41" s="871"/>
      <c r="G41" s="872">
        <f t="shared" si="0"/>
        <v>0</v>
      </c>
      <c r="H41" s="870"/>
      <c r="I41" s="869"/>
      <c r="J41" s="869"/>
      <c r="K41" s="873"/>
    </row>
    <row r="42" spans="1:11" ht="11.25">
      <c r="A42" s="869"/>
      <c r="B42" s="870"/>
      <c r="C42" s="501"/>
      <c r="D42" s="869"/>
      <c r="E42" s="871"/>
      <c r="F42" s="871"/>
      <c r="G42" s="872">
        <f t="shared" si="0"/>
        <v>0</v>
      </c>
      <c r="H42" s="870"/>
      <c r="I42" s="869"/>
      <c r="J42" s="869"/>
      <c r="K42" s="873"/>
    </row>
    <row r="43" spans="1:11" ht="11.25">
      <c r="A43" s="869"/>
      <c r="B43" s="870"/>
      <c r="C43" s="501"/>
      <c r="D43" s="869"/>
      <c r="E43" s="871"/>
      <c r="F43" s="871"/>
      <c r="G43" s="872">
        <f t="shared" si="0"/>
        <v>0</v>
      </c>
      <c r="H43" s="870"/>
      <c r="I43" s="869"/>
      <c r="J43" s="869"/>
      <c r="K43" s="873"/>
    </row>
    <row r="44" spans="1:11" ht="11.25">
      <c r="A44" s="869"/>
      <c r="B44" s="870"/>
      <c r="C44" s="501"/>
      <c r="D44" s="869"/>
      <c r="E44" s="871"/>
      <c r="F44" s="871"/>
      <c r="G44" s="872">
        <f t="shared" si="0"/>
        <v>0</v>
      </c>
      <c r="H44" s="870"/>
      <c r="I44" s="869"/>
      <c r="J44" s="869"/>
      <c r="K44" s="873"/>
    </row>
    <row r="45" spans="1:11" ht="11.25">
      <c r="A45" s="869"/>
      <c r="B45" s="870"/>
      <c r="C45" s="501"/>
      <c r="D45" s="869"/>
      <c r="E45" s="871"/>
      <c r="F45" s="871"/>
      <c r="G45" s="872">
        <f t="shared" si="0"/>
        <v>0</v>
      </c>
      <c r="H45" s="870"/>
      <c r="I45" s="869"/>
      <c r="J45" s="869"/>
      <c r="K45" s="873"/>
    </row>
    <row r="46" spans="1:11" ht="11.25">
      <c r="A46" s="869"/>
      <c r="B46" s="870"/>
      <c r="C46" s="501"/>
      <c r="D46" s="869"/>
      <c r="E46" s="871"/>
      <c r="F46" s="871"/>
      <c r="G46" s="872">
        <f t="shared" si="0"/>
        <v>0</v>
      </c>
      <c r="H46" s="870"/>
      <c r="I46" s="869"/>
      <c r="J46" s="869"/>
      <c r="K46" s="873"/>
    </row>
    <row r="47" spans="1:11" ht="11.25">
      <c r="A47" s="869"/>
      <c r="B47" s="870"/>
      <c r="C47" s="501"/>
      <c r="D47" s="869"/>
      <c r="E47" s="871"/>
      <c r="F47" s="871"/>
      <c r="G47" s="872">
        <f t="shared" si="0"/>
        <v>0</v>
      </c>
      <c r="H47" s="870"/>
      <c r="I47" s="869"/>
      <c r="J47" s="869"/>
      <c r="K47" s="873"/>
    </row>
    <row r="48" spans="1:11" ht="11.25">
      <c r="A48" s="869"/>
      <c r="B48" s="870"/>
      <c r="C48" s="501"/>
      <c r="D48" s="869"/>
      <c r="E48" s="871"/>
      <c r="F48" s="871"/>
      <c r="G48" s="872">
        <f t="shared" si="0"/>
        <v>0</v>
      </c>
      <c r="H48" s="870"/>
      <c r="I48" s="869"/>
      <c r="J48" s="869"/>
      <c r="K48" s="873"/>
    </row>
    <row r="49" spans="1:11" ht="11.25">
      <c r="A49" s="869"/>
      <c r="B49" s="870"/>
      <c r="C49" s="501"/>
      <c r="D49" s="869"/>
      <c r="E49" s="871"/>
      <c r="F49" s="871"/>
      <c r="G49" s="872">
        <f t="shared" si="0"/>
        <v>0</v>
      </c>
      <c r="H49" s="870"/>
      <c r="I49" s="869"/>
      <c r="J49" s="869"/>
      <c r="K49" s="873"/>
    </row>
    <row r="50" spans="1:11" ht="11.25">
      <c r="A50" s="869"/>
      <c r="B50" s="870"/>
      <c r="C50" s="501"/>
      <c r="D50" s="869"/>
      <c r="E50" s="871"/>
      <c r="F50" s="871"/>
      <c r="G50" s="872">
        <f t="shared" si="0"/>
        <v>0</v>
      </c>
      <c r="H50" s="870"/>
      <c r="I50" s="869"/>
      <c r="J50" s="869"/>
      <c r="K50" s="873"/>
    </row>
    <row r="51" spans="1:11" ht="11.25">
      <c r="A51" s="869"/>
      <c r="B51" s="870"/>
      <c r="C51" s="501"/>
      <c r="D51" s="869"/>
      <c r="E51" s="871"/>
      <c r="F51" s="871"/>
      <c r="G51" s="872">
        <f t="shared" si="0"/>
        <v>0</v>
      </c>
      <c r="H51" s="870"/>
      <c r="I51" s="869"/>
      <c r="J51" s="869"/>
      <c r="K51" s="873"/>
    </row>
    <row r="52" spans="1:11" ht="11.25">
      <c r="A52" s="869"/>
      <c r="B52" s="870"/>
      <c r="C52" s="501"/>
      <c r="D52" s="869"/>
      <c r="E52" s="871"/>
      <c r="F52" s="871"/>
      <c r="G52" s="872">
        <f t="shared" si="0"/>
        <v>0</v>
      </c>
      <c r="H52" s="870"/>
      <c r="I52" s="869"/>
      <c r="J52" s="869"/>
      <c r="K52" s="873"/>
    </row>
    <row r="53" spans="1:11" ht="11.25">
      <c r="A53" s="869"/>
      <c r="B53" s="870"/>
      <c r="C53" s="501"/>
      <c r="D53" s="869"/>
      <c r="E53" s="871"/>
      <c r="F53" s="871"/>
      <c r="G53" s="872">
        <f t="shared" si="0"/>
        <v>0</v>
      </c>
      <c r="H53" s="870"/>
      <c r="I53" s="869"/>
      <c r="J53" s="869"/>
      <c r="K53" s="873"/>
    </row>
    <row r="54" spans="1:11" ht="11.25">
      <c r="A54" s="869"/>
      <c r="B54" s="870"/>
      <c r="C54" s="501"/>
      <c r="D54" s="869"/>
      <c r="E54" s="871"/>
      <c r="F54" s="871"/>
      <c r="G54" s="872">
        <f t="shared" si="0"/>
        <v>0</v>
      </c>
      <c r="H54" s="870"/>
      <c r="I54" s="869"/>
      <c r="J54" s="869"/>
      <c r="K54" s="873"/>
    </row>
    <row r="55" spans="1:11" ht="11.25">
      <c r="A55" s="869"/>
      <c r="B55" s="870"/>
      <c r="C55" s="501"/>
      <c r="D55" s="869"/>
      <c r="E55" s="871"/>
      <c r="F55" s="871"/>
      <c r="G55" s="872">
        <f t="shared" si="0"/>
        <v>0</v>
      </c>
      <c r="H55" s="870"/>
      <c r="I55" s="869"/>
      <c r="J55" s="869"/>
      <c r="K55" s="873"/>
    </row>
    <row r="56" spans="1:11" ht="11.25">
      <c r="A56" s="869"/>
      <c r="B56" s="870"/>
      <c r="C56" s="501"/>
      <c r="D56" s="869"/>
      <c r="E56" s="871"/>
      <c r="F56" s="871"/>
      <c r="G56" s="872">
        <f t="shared" si="0"/>
        <v>0</v>
      </c>
      <c r="H56" s="870"/>
      <c r="I56" s="869"/>
      <c r="J56" s="869"/>
      <c r="K56" s="873"/>
    </row>
    <row r="57" spans="1:11" ht="11.25">
      <c r="A57" s="869"/>
      <c r="B57" s="870"/>
      <c r="C57" s="501"/>
      <c r="D57" s="869"/>
      <c r="E57" s="871"/>
      <c r="F57" s="871"/>
      <c r="G57" s="872">
        <f t="shared" si="0"/>
        <v>0</v>
      </c>
      <c r="H57" s="870"/>
      <c r="I57" s="869"/>
      <c r="J57" s="869"/>
      <c r="K57" s="873"/>
    </row>
    <row r="58" spans="1:11" ht="11.25">
      <c r="A58" s="869"/>
      <c r="B58" s="870"/>
      <c r="C58" s="501"/>
      <c r="D58" s="869"/>
      <c r="E58" s="871"/>
      <c r="F58" s="871"/>
      <c r="G58" s="872">
        <f t="shared" si="0"/>
        <v>0</v>
      </c>
      <c r="H58" s="870"/>
      <c r="I58" s="869"/>
      <c r="J58" s="869"/>
      <c r="K58" s="873"/>
    </row>
    <row r="59" spans="1:11" ht="11.25">
      <c r="A59" s="869"/>
      <c r="B59" s="870"/>
      <c r="C59" s="501"/>
      <c r="D59" s="869"/>
      <c r="E59" s="871"/>
      <c r="F59" s="871"/>
      <c r="G59" s="872">
        <f t="shared" si="0"/>
        <v>0</v>
      </c>
      <c r="H59" s="870"/>
      <c r="I59" s="869"/>
      <c r="J59" s="869"/>
      <c r="K59" s="873"/>
    </row>
    <row r="60" spans="1:11" ht="11.25">
      <c r="A60" s="869"/>
      <c r="B60" s="870"/>
      <c r="C60" s="501"/>
      <c r="D60" s="869"/>
      <c r="E60" s="871"/>
      <c r="F60" s="871"/>
      <c r="G60" s="872">
        <f t="shared" si="0"/>
        <v>0</v>
      </c>
      <c r="H60" s="870"/>
      <c r="I60" s="869"/>
      <c r="J60" s="869"/>
      <c r="K60" s="873"/>
    </row>
    <row r="61" spans="1:11" ht="11.25">
      <c r="A61" s="869"/>
      <c r="B61" s="870"/>
      <c r="C61" s="501"/>
      <c r="D61" s="869"/>
      <c r="E61" s="871"/>
      <c r="F61" s="871"/>
      <c r="G61" s="872">
        <f t="shared" si="0"/>
        <v>0</v>
      </c>
      <c r="H61" s="870"/>
      <c r="I61" s="869"/>
      <c r="J61" s="869"/>
      <c r="K61" s="873"/>
    </row>
    <row r="62" spans="1:11" ht="11.25">
      <c r="A62" s="869"/>
      <c r="B62" s="870"/>
      <c r="C62" s="501"/>
      <c r="D62" s="869"/>
      <c r="E62" s="871"/>
      <c r="F62" s="871"/>
      <c r="G62" s="872">
        <f t="shared" si="0"/>
        <v>0</v>
      </c>
      <c r="H62" s="870"/>
      <c r="I62" s="869"/>
      <c r="J62" s="869"/>
      <c r="K62" s="873"/>
    </row>
    <row r="63" spans="1:11" ht="11.25">
      <c r="A63" s="869"/>
      <c r="B63" s="870"/>
      <c r="C63" s="501"/>
      <c r="D63" s="869"/>
      <c r="E63" s="871"/>
      <c r="F63" s="871"/>
      <c r="G63" s="872">
        <f t="shared" si="0"/>
        <v>0</v>
      </c>
      <c r="H63" s="870"/>
      <c r="I63" s="869"/>
      <c r="J63" s="869"/>
      <c r="K63" s="873"/>
    </row>
    <row r="64" spans="1:11" ht="11.25">
      <c r="A64" s="869"/>
      <c r="B64" s="870"/>
      <c r="C64" s="501"/>
      <c r="D64" s="869"/>
      <c r="E64" s="871"/>
      <c r="F64" s="871"/>
      <c r="G64" s="872">
        <f t="shared" si="0"/>
        <v>0</v>
      </c>
      <c r="H64" s="870"/>
      <c r="I64" s="869"/>
      <c r="J64" s="869"/>
      <c r="K64" s="873"/>
    </row>
    <row r="65" spans="1:11" ht="11.25">
      <c r="A65" s="869"/>
      <c r="B65" s="870"/>
      <c r="C65" s="501"/>
      <c r="D65" s="869"/>
      <c r="E65" s="871"/>
      <c r="F65" s="871"/>
      <c r="G65" s="872">
        <f t="shared" si="0"/>
        <v>0</v>
      </c>
      <c r="H65" s="870"/>
      <c r="I65" s="869"/>
      <c r="J65" s="869"/>
      <c r="K65" s="873"/>
    </row>
    <row r="66" spans="1:11" ht="11.25">
      <c r="A66" s="869"/>
      <c r="B66" s="870"/>
      <c r="C66" s="501"/>
      <c r="D66" s="869"/>
      <c r="E66" s="871"/>
      <c r="F66" s="871"/>
      <c r="G66" s="872">
        <f t="shared" si="0"/>
        <v>0</v>
      </c>
      <c r="H66" s="870"/>
      <c r="I66" s="869"/>
      <c r="J66" s="869"/>
      <c r="K66" s="873"/>
    </row>
    <row r="67" spans="1:11" ht="11.25">
      <c r="A67" s="869"/>
      <c r="B67" s="870"/>
      <c r="C67" s="501"/>
      <c r="D67" s="869"/>
      <c r="E67" s="871"/>
      <c r="F67" s="871"/>
      <c r="G67" s="872">
        <f t="shared" si="0"/>
        <v>0</v>
      </c>
      <c r="H67" s="870"/>
      <c r="I67" s="869"/>
      <c r="J67" s="869"/>
      <c r="K67" s="873"/>
    </row>
    <row r="68" spans="1:11" ht="11.25">
      <c r="A68" s="869"/>
      <c r="B68" s="870"/>
      <c r="C68" s="501"/>
      <c r="D68" s="869"/>
      <c r="E68" s="871"/>
      <c r="F68" s="871"/>
      <c r="G68" s="872">
        <f t="shared" si="0"/>
        <v>0</v>
      </c>
      <c r="H68" s="870"/>
      <c r="I68" s="869"/>
      <c r="J68" s="869"/>
      <c r="K68" s="873"/>
    </row>
    <row r="69" spans="1:11" ht="11.25">
      <c r="A69" s="869"/>
      <c r="B69" s="870"/>
      <c r="C69" s="501"/>
      <c r="D69" s="869"/>
      <c r="E69" s="871"/>
      <c r="F69" s="871"/>
      <c r="G69" s="872">
        <f t="shared" si="0"/>
        <v>0</v>
      </c>
      <c r="H69" s="870"/>
      <c r="I69" s="869"/>
      <c r="J69" s="869"/>
      <c r="K69" s="873"/>
    </row>
    <row r="70" spans="1:11" ht="11.25">
      <c r="A70" s="869"/>
      <c r="B70" s="870"/>
      <c r="C70" s="501"/>
      <c r="D70" s="869"/>
      <c r="E70" s="871"/>
      <c r="F70" s="871"/>
      <c r="G70" s="872">
        <f t="shared" si="0"/>
        <v>0</v>
      </c>
      <c r="H70" s="870"/>
      <c r="I70" s="869"/>
      <c r="J70" s="869"/>
      <c r="K70" s="873"/>
    </row>
    <row r="71" spans="1:11" ht="11.25">
      <c r="A71" s="869"/>
      <c r="B71" s="870"/>
      <c r="C71" s="501"/>
      <c r="D71" s="869"/>
      <c r="E71" s="871"/>
      <c r="F71" s="871"/>
      <c r="G71" s="872">
        <f t="shared" si="0"/>
        <v>0</v>
      </c>
      <c r="H71" s="870"/>
      <c r="I71" s="869"/>
      <c r="J71" s="869"/>
      <c r="K71" s="873"/>
    </row>
    <row r="72" spans="1:11" ht="11.25">
      <c r="A72" s="869"/>
      <c r="B72" s="870"/>
      <c r="C72" s="501"/>
      <c r="D72" s="869"/>
      <c r="E72" s="871"/>
      <c r="F72" s="871"/>
      <c r="G72" s="872">
        <f t="shared" si="0"/>
        <v>0</v>
      </c>
      <c r="H72" s="870"/>
      <c r="I72" s="869"/>
      <c r="J72" s="869"/>
      <c r="K72" s="873"/>
    </row>
    <row r="73" spans="1:11" ht="11.25">
      <c r="A73" s="869"/>
      <c r="B73" s="870"/>
      <c r="C73" s="501"/>
      <c r="D73" s="869"/>
      <c r="E73" s="871"/>
      <c r="F73" s="871"/>
      <c r="G73" s="872">
        <f t="shared" si="0"/>
        <v>0</v>
      </c>
      <c r="H73" s="870"/>
      <c r="I73" s="869"/>
      <c r="J73" s="869"/>
      <c r="K73" s="873"/>
    </row>
    <row r="74" spans="1:11" ht="11.25">
      <c r="A74" s="869"/>
      <c r="B74" s="870"/>
      <c r="C74" s="501"/>
      <c r="D74" s="869"/>
      <c r="E74" s="871"/>
      <c r="F74" s="871"/>
      <c r="G74" s="872">
        <f t="shared" si="0"/>
        <v>0</v>
      </c>
      <c r="H74" s="870"/>
      <c r="I74" s="869"/>
      <c r="J74" s="869"/>
      <c r="K74" s="873"/>
    </row>
    <row r="75" spans="1:11" ht="11.25">
      <c r="A75" s="869"/>
      <c r="B75" s="870"/>
      <c r="C75" s="501"/>
      <c r="D75" s="869"/>
      <c r="E75" s="871"/>
      <c r="F75" s="871"/>
      <c r="G75" s="872">
        <f t="shared" si="0"/>
        <v>0</v>
      </c>
      <c r="H75" s="870"/>
      <c r="I75" s="869"/>
      <c r="J75" s="869"/>
      <c r="K75" s="873"/>
    </row>
    <row r="76" spans="1:11" ht="11.25">
      <c r="A76" s="869"/>
      <c r="B76" s="870"/>
      <c r="C76" s="501"/>
      <c r="D76" s="869"/>
      <c r="E76" s="871"/>
      <c r="F76" s="871"/>
      <c r="G76" s="872">
        <f t="shared" si="0"/>
        <v>0</v>
      </c>
      <c r="H76" s="870"/>
      <c r="I76" s="869"/>
      <c r="J76" s="869"/>
      <c r="K76" s="873"/>
    </row>
    <row r="77" spans="1:11" ht="11.25">
      <c r="A77" s="869"/>
      <c r="B77" s="870"/>
      <c r="C77" s="501"/>
      <c r="D77" s="869"/>
      <c r="E77" s="871"/>
      <c r="F77" s="871"/>
      <c r="G77" s="872">
        <f t="shared" si="0"/>
        <v>0</v>
      </c>
      <c r="H77" s="870"/>
      <c r="I77" s="869"/>
      <c r="J77" s="869"/>
      <c r="K77" s="873"/>
    </row>
    <row r="78" spans="1:11" ht="11.25">
      <c r="A78" s="869"/>
      <c r="B78" s="870"/>
      <c r="C78" s="501"/>
      <c r="D78" s="869"/>
      <c r="E78" s="871"/>
      <c r="F78" s="871"/>
      <c r="G78" s="872">
        <f t="shared" si="0"/>
        <v>0</v>
      </c>
      <c r="H78" s="870"/>
      <c r="I78" s="869"/>
      <c r="J78" s="869"/>
      <c r="K78" s="873"/>
    </row>
    <row r="79" spans="1:11" ht="11.25">
      <c r="A79" s="869"/>
      <c r="B79" s="870"/>
      <c r="C79" s="501"/>
      <c r="D79" s="869"/>
      <c r="E79" s="871"/>
      <c r="F79" s="871"/>
      <c r="G79" s="872">
        <f t="shared" si="0"/>
        <v>0</v>
      </c>
      <c r="H79" s="870"/>
      <c r="I79" s="869"/>
      <c r="J79" s="869"/>
      <c r="K79" s="873"/>
    </row>
    <row r="80" spans="1:11" ht="11.25">
      <c r="A80" s="869"/>
      <c r="B80" s="870"/>
      <c r="C80" s="501"/>
      <c r="D80" s="869"/>
      <c r="E80" s="871"/>
      <c r="F80" s="871"/>
      <c r="G80" s="872">
        <f t="shared" si="0"/>
        <v>0</v>
      </c>
      <c r="H80" s="870"/>
      <c r="I80" s="869"/>
      <c r="J80" s="869"/>
      <c r="K80" s="873"/>
    </row>
    <row r="81" spans="1:11" ht="11.25">
      <c r="A81" s="869"/>
      <c r="B81" s="870"/>
      <c r="C81" s="501"/>
      <c r="D81" s="869"/>
      <c r="E81" s="871"/>
      <c r="F81" s="871"/>
      <c r="G81" s="872">
        <f t="shared" si="0"/>
        <v>0</v>
      </c>
      <c r="H81" s="870"/>
      <c r="I81" s="869"/>
      <c r="J81" s="869"/>
      <c r="K81" s="873"/>
    </row>
    <row r="82" spans="1:11" ht="11.25">
      <c r="A82" s="869"/>
      <c r="B82" s="870"/>
      <c r="C82" s="501"/>
      <c r="D82" s="869"/>
      <c r="E82" s="871"/>
      <c r="F82" s="871"/>
      <c r="G82" s="872">
        <f aca="true" t="shared" si="1" ref="G82:G145">IF(E82&gt;0,E82/$D$1,F82)</f>
        <v>0</v>
      </c>
      <c r="H82" s="870"/>
      <c r="I82" s="869"/>
      <c r="J82" s="869"/>
      <c r="K82" s="873"/>
    </row>
    <row r="83" spans="1:11" ht="11.25">
      <c r="A83" s="869"/>
      <c r="B83" s="870"/>
      <c r="C83" s="501"/>
      <c r="D83" s="869"/>
      <c r="E83" s="871"/>
      <c r="F83" s="871"/>
      <c r="G83" s="872">
        <f t="shared" si="1"/>
        <v>0</v>
      </c>
      <c r="H83" s="870"/>
      <c r="I83" s="869"/>
      <c r="J83" s="869"/>
      <c r="K83" s="873"/>
    </row>
    <row r="84" spans="1:11" ht="11.25">
      <c r="A84" s="869"/>
      <c r="B84" s="870"/>
      <c r="C84" s="501"/>
      <c r="D84" s="869"/>
      <c r="E84" s="871"/>
      <c r="F84" s="871"/>
      <c r="G84" s="872">
        <f t="shared" si="1"/>
        <v>0</v>
      </c>
      <c r="H84" s="870"/>
      <c r="I84" s="869"/>
      <c r="J84" s="869"/>
      <c r="K84" s="873"/>
    </row>
    <row r="85" spans="1:11" ht="11.25">
      <c r="A85" s="869"/>
      <c r="B85" s="870"/>
      <c r="C85" s="501"/>
      <c r="D85" s="869"/>
      <c r="E85" s="871"/>
      <c r="F85" s="871"/>
      <c r="G85" s="872">
        <f t="shared" si="1"/>
        <v>0</v>
      </c>
      <c r="H85" s="870"/>
      <c r="I85" s="869"/>
      <c r="J85" s="869"/>
      <c r="K85" s="873"/>
    </row>
    <row r="86" spans="1:11" ht="11.25">
      <c r="A86" s="869"/>
      <c r="B86" s="870"/>
      <c r="C86" s="501"/>
      <c r="D86" s="869"/>
      <c r="E86" s="871"/>
      <c r="F86" s="871"/>
      <c r="G86" s="872">
        <f t="shared" si="1"/>
        <v>0</v>
      </c>
      <c r="H86" s="870"/>
      <c r="I86" s="869"/>
      <c r="J86" s="869"/>
      <c r="K86" s="873"/>
    </row>
    <row r="87" spans="1:11" ht="11.25">
      <c r="A87" s="869"/>
      <c r="B87" s="870"/>
      <c r="C87" s="501"/>
      <c r="D87" s="869"/>
      <c r="E87" s="871"/>
      <c r="F87" s="871"/>
      <c r="G87" s="872">
        <f t="shared" si="1"/>
        <v>0</v>
      </c>
      <c r="H87" s="870"/>
      <c r="I87" s="869"/>
      <c r="J87" s="869"/>
      <c r="K87" s="873"/>
    </row>
    <row r="88" spans="1:11" ht="11.25">
      <c r="A88" s="869"/>
      <c r="B88" s="870"/>
      <c r="C88" s="501"/>
      <c r="D88" s="869"/>
      <c r="E88" s="871"/>
      <c r="F88" s="871"/>
      <c r="G88" s="872">
        <f t="shared" si="1"/>
        <v>0</v>
      </c>
      <c r="H88" s="870"/>
      <c r="I88" s="869"/>
      <c r="J88" s="869"/>
      <c r="K88" s="873"/>
    </row>
    <row r="89" spans="1:11" ht="11.25">
      <c r="A89" s="869"/>
      <c r="B89" s="870"/>
      <c r="C89" s="501"/>
      <c r="D89" s="869"/>
      <c r="E89" s="871"/>
      <c r="F89" s="871"/>
      <c r="G89" s="872">
        <f t="shared" si="1"/>
        <v>0</v>
      </c>
      <c r="H89" s="870"/>
      <c r="I89" s="869"/>
      <c r="J89" s="869"/>
      <c r="K89" s="873"/>
    </row>
    <row r="90" spans="1:11" ht="11.25">
      <c r="A90" s="869"/>
      <c r="B90" s="870"/>
      <c r="C90" s="501"/>
      <c r="D90" s="869"/>
      <c r="E90" s="871"/>
      <c r="F90" s="871"/>
      <c r="G90" s="872">
        <f t="shared" si="1"/>
        <v>0</v>
      </c>
      <c r="H90" s="870"/>
      <c r="I90" s="869"/>
      <c r="J90" s="869"/>
      <c r="K90" s="873"/>
    </row>
    <row r="91" spans="1:11" ht="11.25">
      <c r="A91" s="869"/>
      <c r="B91" s="870"/>
      <c r="C91" s="501"/>
      <c r="D91" s="869"/>
      <c r="E91" s="871"/>
      <c r="F91" s="871"/>
      <c r="G91" s="872">
        <f t="shared" si="1"/>
        <v>0</v>
      </c>
      <c r="H91" s="870"/>
      <c r="I91" s="869"/>
      <c r="J91" s="869"/>
      <c r="K91" s="873"/>
    </row>
    <row r="92" spans="1:11" ht="11.25">
      <c r="A92" s="869"/>
      <c r="B92" s="870"/>
      <c r="C92" s="501"/>
      <c r="D92" s="869"/>
      <c r="E92" s="871"/>
      <c r="F92" s="871"/>
      <c r="G92" s="872">
        <f t="shared" si="1"/>
        <v>0</v>
      </c>
      <c r="H92" s="870"/>
      <c r="I92" s="869"/>
      <c r="J92" s="869"/>
      <c r="K92" s="873"/>
    </row>
    <row r="93" spans="1:11" ht="11.25">
      <c r="A93" s="869"/>
      <c r="B93" s="870"/>
      <c r="C93" s="501"/>
      <c r="D93" s="869"/>
      <c r="E93" s="871"/>
      <c r="F93" s="871"/>
      <c r="G93" s="872">
        <f t="shared" si="1"/>
        <v>0</v>
      </c>
      <c r="H93" s="870"/>
      <c r="I93" s="869"/>
      <c r="J93" s="869"/>
      <c r="K93" s="873"/>
    </row>
    <row r="94" spans="1:11" ht="11.25">
      <c r="A94" s="869"/>
      <c r="B94" s="870"/>
      <c r="C94" s="501"/>
      <c r="D94" s="869"/>
      <c r="E94" s="871"/>
      <c r="F94" s="871"/>
      <c r="G94" s="872">
        <f t="shared" si="1"/>
        <v>0</v>
      </c>
      <c r="H94" s="870"/>
      <c r="I94" s="869"/>
      <c r="J94" s="869"/>
      <c r="K94" s="873"/>
    </row>
    <row r="95" spans="1:11" ht="11.25">
      <c r="A95" s="869"/>
      <c r="B95" s="870"/>
      <c r="C95" s="501"/>
      <c r="D95" s="869"/>
      <c r="E95" s="871"/>
      <c r="F95" s="871"/>
      <c r="G95" s="872">
        <f t="shared" si="1"/>
        <v>0</v>
      </c>
      <c r="H95" s="870"/>
      <c r="I95" s="869"/>
      <c r="J95" s="869"/>
      <c r="K95" s="873"/>
    </row>
    <row r="96" spans="1:11" ht="11.25">
      <c r="A96" s="869"/>
      <c r="B96" s="870"/>
      <c r="C96" s="501"/>
      <c r="D96" s="869"/>
      <c r="E96" s="871"/>
      <c r="F96" s="871"/>
      <c r="G96" s="872">
        <f t="shared" si="1"/>
        <v>0</v>
      </c>
      <c r="H96" s="870"/>
      <c r="I96" s="869"/>
      <c r="J96" s="869"/>
      <c r="K96" s="873"/>
    </row>
    <row r="97" spans="1:11" ht="11.25">
      <c r="A97" s="869"/>
      <c r="B97" s="870"/>
      <c r="C97" s="501"/>
      <c r="D97" s="869"/>
      <c r="E97" s="871"/>
      <c r="F97" s="871"/>
      <c r="G97" s="872">
        <f t="shared" si="1"/>
        <v>0</v>
      </c>
      <c r="H97" s="870"/>
      <c r="I97" s="869"/>
      <c r="J97" s="869"/>
      <c r="K97" s="873"/>
    </row>
    <row r="98" spans="1:11" ht="11.25">
      <c r="A98" s="869"/>
      <c r="B98" s="870"/>
      <c r="C98" s="501"/>
      <c r="D98" s="869"/>
      <c r="E98" s="871"/>
      <c r="F98" s="871"/>
      <c r="G98" s="872">
        <f t="shared" si="1"/>
        <v>0</v>
      </c>
      <c r="H98" s="870"/>
      <c r="I98" s="869"/>
      <c r="J98" s="869"/>
      <c r="K98" s="873"/>
    </row>
    <row r="99" spans="1:11" ht="11.25">
      <c r="A99" s="869"/>
      <c r="B99" s="870"/>
      <c r="C99" s="500"/>
      <c r="D99" s="869"/>
      <c r="E99" s="871"/>
      <c r="F99" s="871"/>
      <c r="G99" s="872">
        <f t="shared" si="1"/>
        <v>0</v>
      </c>
      <c r="H99" s="870"/>
      <c r="I99" s="869"/>
      <c r="J99" s="869"/>
      <c r="K99" s="873"/>
    </row>
    <row r="100" spans="1:11" ht="11.25">
      <c r="A100" s="869"/>
      <c r="B100" s="870"/>
      <c r="C100" s="500"/>
      <c r="D100" s="869"/>
      <c r="E100" s="871"/>
      <c r="F100" s="871"/>
      <c r="G100" s="872">
        <f t="shared" si="1"/>
        <v>0</v>
      </c>
      <c r="H100" s="870"/>
      <c r="I100" s="869"/>
      <c r="J100" s="869"/>
      <c r="K100" s="873"/>
    </row>
    <row r="101" spans="1:11" ht="11.25">
      <c r="A101" s="869"/>
      <c r="B101" s="870"/>
      <c r="C101" s="500"/>
      <c r="D101" s="869"/>
      <c r="E101" s="871"/>
      <c r="F101" s="871"/>
      <c r="G101" s="872">
        <f t="shared" si="1"/>
        <v>0</v>
      </c>
      <c r="H101" s="870"/>
      <c r="I101" s="869"/>
      <c r="J101" s="869"/>
      <c r="K101" s="873"/>
    </row>
    <row r="102" spans="1:11" ht="11.25">
      <c r="A102" s="869"/>
      <c r="B102" s="870"/>
      <c r="C102" s="500"/>
      <c r="D102" s="869"/>
      <c r="E102" s="871"/>
      <c r="F102" s="871"/>
      <c r="G102" s="872">
        <f t="shared" si="1"/>
        <v>0</v>
      </c>
      <c r="H102" s="870"/>
      <c r="I102" s="869"/>
      <c r="J102" s="869"/>
      <c r="K102" s="873"/>
    </row>
    <row r="103" spans="1:11" ht="11.25">
      <c r="A103" s="869"/>
      <c r="B103" s="870"/>
      <c r="C103" s="500"/>
      <c r="D103" s="869"/>
      <c r="E103" s="871"/>
      <c r="F103" s="871"/>
      <c r="G103" s="872">
        <f t="shared" si="1"/>
        <v>0</v>
      </c>
      <c r="H103" s="870"/>
      <c r="I103" s="869"/>
      <c r="J103" s="869"/>
      <c r="K103" s="873"/>
    </row>
    <row r="104" spans="1:11" ht="11.25">
      <c r="A104" s="869"/>
      <c r="B104" s="870"/>
      <c r="C104" s="500"/>
      <c r="D104" s="869"/>
      <c r="E104" s="871"/>
      <c r="F104" s="871"/>
      <c r="G104" s="872">
        <f t="shared" si="1"/>
        <v>0</v>
      </c>
      <c r="H104" s="870"/>
      <c r="I104" s="869"/>
      <c r="J104" s="869"/>
      <c r="K104" s="873"/>
    </row>
    <row r="105" spans="1:11" ht="11.25">
      <c r="A105" s="869"/>
      <c r="B105" s="870"/>
      <c r="C105" s="500"/>
      <c r="D105" s="869"/>
      <c r="E105" s="871"/>
      <c r="F105" s="871"/>
      <c r="G105" s="872">
        <f t="shared" si="1"/>
        <v>0</v>
      </c>
      <c r="H105" s="870"/>
      <c r="I105" s="869"/>
      <c r="J105" s="869"/>
      <c r="K105" s="873"/>
    </row>
    <row r="106" spans="1:11" ht="11.25">
      <c r="A106" s="869"/>
      <c r="B106" s="870"/>
      <c r="C106" s="500"/>
      <c r="D106" s="869"/>
      <c r="E106" s="871"/>
      <c r="F106" s="871"/>
      <c r="G106" s="872">
        <f t="shared" si="1"/>
        <v>0</v>
      </c>
      <c r="H106" s="870"/>
      <c r="I106" s="869"/>
      <c r="J106" s="869"/>
      <c r="K106" s="873"/>
    </row>
    <row r="107" spans="1:11" ht="11.25">
      <c r="A107" s="869"/>
      <c r="B107" s="870"/>
      <c r="C107" s="500"/>
      <c r="D107" s="869"/>
      <c r="E107" s="871"/>
      <c r="F107" s="871"/>
      <c r="G107" s="872">
        <f t="shared" si="1"/>
        <v>0</v>
      </c>
      <c r="H107" s="870"/>
      <c r="I107" s="869"/>
      <c r="J107" s="869"/>
      <c r="K107" s="873"/>
    </row>
    <row r="108" spans="1:11" ht="11.25">
      <c r="A108" s="869"/>
      <c r="B108" s="870"/>
      <c r="C108" s="500"/>
      <c r="D108" s="869"/>
      <c r="E108" s="871"/>
      <c r="F108" s="871"/>
      <c r="G108" s="872">
        <f t="shared" si="1"/>
        <v>0</v>
      </c>
      <c r="H108" s="870"/>
      <c r="I108" s="869"/>
      <c r="J108" s="869"/>
      <c r="K108" s="873"/>
    </row>
    <row r="109" spans="1:11" ht="11.25">
      <c r="A109" s="869"/>
      <c r="B109" s="870"/>
      <c r="C109" s="500"/>
      <c r="D109" s="869"/>
      <c r="E109" s="871"/>
      <c r="F109" s="871"/>
      <c r="G109" s="872">
        <f t="shared" si="1"/>
        <v>0</v>
      </c>
      <c r="H109" s="870"/>
      <c r="I109" s="869"/>
      <c r="J109" s="869"/>
      <c r="K109" s="873"/>
    </row>
    <row r="110" spans="1:11" ht="11.25">
      <c r="A110" s="869"/>
      <c r="B110" s="870"/>
      <c r="C110" s="500"/>
      <c r="D110" s="869"/>
      <c r="E110" s="871"/>
      <c r="F110" s="871"/>
      <c r="G110" s="872">
        <f t="shared" si="1"/>
        <v>0</v>
      </c>
      <c r="H110" s="870"/>
      <c r="I110" s="869"/>
      <c r="J110" s="869"/>
      <c r="K110" s="873"/>
    </row>
    <row r="111" spans="1:11" ht="11.25">
      <c r="A111" s="869"/>
      <c r="B111" s="870"/>
      <c r="C111" s="500"/>
      <c r="D111" s="869"/>
      <c r="E111" s="871"/>
      <c r="F111" s="871"/>
      <c r="G111" s="872">
        <f t="shared" si="1"/>
        <v>0</v>
      </c>
      <c r="H111" s="870"/>
      <c r="I111" s="869"/>
      <c r="J111" s="869"/>
      <c r="K111" s="873"/>
    </row>
    <row r="112" spans="1:11" ht="11.25">
      <c r="A112" s="869"/>
      <c r="B112" s="870"/>
      <c r="C112" s="500"/>
      <c r="D112" s="869"/>
      <c r="E112" s="871"/>
      <c r="F112" s="871"/>
      <c r="G112" s="872">
        <f t="shared" si="1"/>
        <v>0</v>
      </c>
      <c r="H112" s="870"/>
      <c r="I112" s="869"/>
      <c r="J112" s="869"/>
      <c r="K112" s="873"/>
    </row>
    <row r="113" spans="1:11" ht="11.25">
      <c r="A113" s="869"/>
      <c r="B113" s="870"/>
      <c r="C113" s="500"/>
      <c r="D113" s="869"/>
      <c r="E113" s="871"/>
      <c r="F113" s="871"/>
      <c r="G113" s="872">
        <f t="shared" si="1"/>
        <v>0</v>
      </c>
      <c r="H113" s="870"/>
      <c r="I113" s="869"/>
      <c r="J113" s="869"/>
      <c r="K113" s="873"/>
    </row>
    <row r="114" spans="1:11" ht="11.25">
      <c r="A114" s="869"/>
      <c r="B114" s="870"/>
      <c r="C114" s="500"/>
      <c r="D114" s="869"/>
      <c r="E114" s="871"/>
      <c r="F114" s="871"/>
      <c r="G114" s="872">
        <f t="shared" si="1"/>
        <v>0</v>
      </c>
      <c r="H114" s="870"/>
      <c r="I114" s="869"/>
      <c r="J114" s="869"/>
      <c r="K114" s="873"/>
    </row>
    <row r="115" spans="1:11" ht="11.25">
      <c r="A115" s="869"/>
      <c r="B115" s="870"/>
      <c r="C115" s="500"/>
      <c r="D115" s="869"/>
      <c r="E115" s="871"/>
      <c r="F115" s="871"/>
      <c r="G115" s="872">
        <f t="shared" si="1"/>
        <v>0</v>
      </c>
      <c r="H115" s="870"/>
      <c r="I115" s="869"/>
      <c r="J115" s="869"/>
      <c r="K115" s="873"/>
    </row>
    <row r="116" spans="1:11" ht="11.25">
      <c r="A116" s="869"/>
      <c r="B116" s="870"/>
      <c r="C116" s="500"/>
      <c r="D116" s="869"/>
      <c r="E116" s="871"/>
      <c r="F116" s="871"/>
      <c r="G116" s="872">
        <f t="shared" si="1"/>
        <v>0</v>
      </c>
      <c r="H116" s="870"/>
      <c r="I116" s="869"/>
      <c r="J116" s="869"/>
      <c r="K116" s="873"/>
    </row>
    <row r="117" spans="1:11" ht="11.25">
      <c r="A117" s="869"/>
      <c r="B117" s="870"/>
      <c r="C117" s="500"/>
      <c r="D117" s="869"/>
      <c r="E117" s="871"/>
      <c r="F117" s="871"/>
      <c r="G117" s="872">
        <f t="shared" si="1"/>
        <v>0</v>
      </c>
      <c r="H117" s="870"/>
      <c r="I117" s="869"/>
      <c r="J117" s="869"/>
      <c r="K117" s="873"/>
    </row>
    <row r="118" spans="1:11" ht="11.25">
      <c r="A118" s="869"/>
      <c r="B118" s="870"/>
      <c r="C118" s="500"/>
      <c r="D118" s="869"/>
      <c r="E118" s="871"/>
      <c r="F118" s="871"/>
      <c r="G118" s="872">
        <f t="shared" si="1"/>
        <v>0</v>
      </c>
      <c r="H118" s="870"/>
      <c r="I118" s="869"/>
      <c r="J118" s="869"/>
      <c r="K118" s="873"/>
    </row>
    <row r="119" spans="1:11" ht="11.25">
      <c r="A119" s="869"/>
      <c r="B119" s="870"/>
      <c r="C119" s="500"/>
      <c r="D119" s="869"/>
      <c r="E119" s="871"/>
      <c r="F119" s="871"/>
      <c r="G119" s="872">
        <f t="shared" si="1"/>
        <v>0</v>
      </c>
      <c r="H119" s="870"/>
      <c r="I119" s="869"/>
      <c r="J119" s="869"/>
      <c r="K119" s="873"/>
    </row>
    <row r="120" spans="1:11" ht="11.25">
      <c r="A120" s="869"/>
      <c r="B120" s="870"/>
      <c r="C120" s="500"/>
      <c r="D120" s="869"/>
      <c r="E120" s="871"/>
      <c r="F120" s="871"/>
      <c r="G120" s="872">
        <f t="shared" si="1"/>
        <v>0</v>
      </c>
      <c r="H120" s="870"/>
      <c r="I120" s="869"/>
      <c r="J120" s="869"/>
      <c r="K120" s="873"/>
    </row>
    <row r="121" spans="1:11" ht="11.25">
      <c r="A121" s="869"/>
      <c r="B121" s="870"/>
      <c r="C121" s="500"/>
      <c r="D121" s="869"/>
      <c r="E121" s="871"/>
      <c r="F121" s="871"/>
      <c r="G121" s="872">
        <f t="shared" si="1"/>
        <v>0</v>
      </c>
      <c r="H121" s="870"/>
      <c r="I121" s="869"/>
      <c r="J121" s="869"/>
      <c r="K121" s="873"/>
    </row>
    <row r="122" spans="1:11" ht="11.25">
      <c r="A122" s="869"/>
      <c r="B122" s="870"/>
      <c r="C122" s="500"/>
      <c r="D122" s="869"/>
      <c r="E122" s="871"/>
      <c r="F122" s="871"/>
      <c r="G122" s="872">
        <f t="shared" si="1"/>
        <v>0</v>
      </c>
      <c r="H122" s="870"/>
      <c r="I122" s="869"/>
      <c r="J122" s="869"/>
      <c r="K122" s="873"/>
    </row>
    <row r="123" spans="1:11" ht="11.25">
      <c r="A123" s="869"/>
      <c r="B123" s="870"/>
      <c r="C123" s="500"/>
      <c r="D123" s="869"/>
      <c r="E123" s="871"/>
      <c r="F123" s="871"/>
      <c r="G123" s="872">
        <f t="shared" si="1"/>
        <v>0</v>
      </c>
      <c r="H123" s="870"/>
      <c r="I123" s="869"/>
      <c r="J123" s="869"/>
      <c r="K123" s="873"/>
    </row>
    <row r="124" spans="1:11" ht="11.25">
      <c r="A124" s="869"/>
      <c r="B124" s="870"/>
      <c r="C124" s="500"/>
      <c r="D124" s="869"/>
      <c r="E124" s="871"/>
      <c r="F124" s="871"/>
      <c r="G124" s="872">
        <f t="shared" si="1"/>
        <v>0</v>
      </c>
      <c r="H124" s="870"/>
      <c r="I124" s="869"/>
      <c r="J124" s="869"/>
      <c r="K124" s="873"/>
    </row>
    <row r="125" spans="1:11" ht="11.25">
      <c r="A125" s="869"/>
      <c r="B125" s="870"/>
      <c r="C125" s="500"/>
      <c r="D125" s="869"/>
      <c r="E125" s="871"/>
      <c r="F125" s="871"/>
      <c r="G125" s="872">
        <f t="shared" si="1"/>
        <v>0</v>
      </c>
      <c r="H125" s="870"/>
      <c r="I125" s="869"/>
      <c r="J125" s="869"/>
      <c r="K125" s="873"/>
    </row>
    <row r="126" spans="1:11" ht="11.25">
      <c r="A126" s="869"/>
      <c r="B126" s="870"/>
      <c r="C126" s="500"/>
      <c r="D126" s="869"/>
      <c r="E126" s="871"/>
      <c r="F126" s="871"/>
      <c r="G126" s="872">
        <f t="shared" si="1"/>
        <v>0</v>
      </c>
      <c r="H126" s="870"/>
      <c r="I126" s="869"/>
      <c r="J126" s="869"/>
      <c r="K126" s="873"/>
    </row>
    <row r="127" spans="1:11" ht="11.25">
      <c r="A127" s="869"/>
      <c r="B127" s="870"/>
      <c r="C127" s="500"/>
      <c r="D127" s="869"/>
      <c r="E127" s="871"/>
      <c r="F127" s="871"/>
      <c r="G127" s="872">
        <f t="shared" si="1"/>
        <v>0</v>
      </c>
      <c r="H127" s="870"/>
      <c r="I127" s="869"/>
      <c r="J127" s="869"/>
      <c r="K127" s="873"/>
    </row>
    <row r="128" spans="1:11" ht="11.25">
      <c r="A128" s="869"/>
      <c r="B128" s="870"/>
      <c r="C128" s="500"/>
      <c r="D128" s="869"/>
      <c r="E128" s="871"/>
      <c r="F128" s="871"/>
      <c r="G128" s="872">
        <f t="shared" si="1"/>
        <v>0</v>
      </c>
      <c r="H128" s="870"/>
      <c r="I128" s="869"/>
      <c r="J128" s="869"/>
      <c r="K128" s="873"/>
    </row>
    <row r="129" spans="1:11" ht="12">
      <c r="A129" s="869"/>
      <c r="B129" s="870"/>
      <c r="C129" s="500"/>
      <c r="D129" s="874"/>
      <c r="E129" s="871"/>
      <c r="F129" s="871"/>
      <c r="G129" s="872">
        <f t="shared" si="1"/>
        <v>0</v>
      </c>
      <c r="H129" s="870"/>
      <c r="I129" s="869"/>
      <c r="J129" s="869"/>
      <c r="K129" s="873"/>
    </row>
    <row r="130" spans="1:11" ht="12">
      <c r="A130" s="869"/>
      <c r="B130" s="870"/>
      <c r="C130" s="501"/>
      <c r="D130" s="874"/>
      <c r="E130" s="875"/>
      <c r="F130" s="876"/>
      <c r="G130" s="872">
        <f t="shared" si="1"/>
        <v>0</v>
      </c>
      <c r="H130" s="870"/>
      <c r="I130" s="869"/>
      <c r="J130" s="869"/>
      <c r="K130" s="873"/>
    </row>
    <row r="131" spans="1:11" ht="12">
      <c r="A131" s="869"/>
      <c r="B131" s="870"/>
      <c r="C131" s="501"/>
      <c r="D131" s="874"/>
      <c r="E131" s="875"/>
      <c r="F131" s="876"/>
      <c r="G131" s="872">
        <f t="shared" si="1"/>
        <v>0</v>
      </c>
      <c r="H131" s="870"/>
      <c r="I131" s="869"/>
      <c r="J131" s="869"/>
      <c r="K131" s="873"/>
    </row>
    <row r="132" spans="1:11" ht="12">
      <c r="A132" s="869"/>
      <c r="B132" s="870"/>
      <c r="C132" s="501"/>
      <c r="D132" s="874"/>
      <c r="E132" s="875"/>
      <c r="F132" s="876"/>
      <c r="G132" s="872">
        <f t="shared" si="1"/>
        <v>0</v>
      </c>
      <c r="H132" s="870"/>
      <c r="I132" s="869"/>
      <c r="J132" s="869"/>
      <c r="K132" s="873"/>
    </row>
    <row r="133" spans="1:11" ht="12">
      <c r="A133" s="869"/>
      <c r="B133" s="870"/>
      <c r="C133" s="501"/>
      <c r="D133" s="874"/>
      <c r="E133" s="871"/>
      <c r="F133" s="877"/>
      <c r="G133" s="872">
        <f t="shared" si="1"/>
        <v>0</v>
      </c>
      <c r="H133" s="870"/>
      <c r="I133" s="869"/>
      <c r="J133" s="869"/>
      <c r="K133" s="873"/>
    </row>
    <row r="134" spans="1:11" ht="12">
      <c r="A134" s="869"/>
      <c r="B134" s="870"/>
      <c r="C134" s="501"/>
      <c r="D134" s="874"/>
      <c r="E134" s="871"/>
      <c r="F134" s="877"/>
      <c r="G134" s="872">
        <f t="shared" si="1"/>
        <v>0</v>
      </c>
      <c r="H134" s="870"/>
      <c r="I134" s="869"/>
      <c r="J134" s="869"/>
      <c r="K134" s="873"/>
    </row>
    <row r="135" spans="1:11" ht="12">
      <c r="A135" s="869"/>
      <c r="B135" s="870"/>
      <c r="C135" s="501"/>
      <c r="D135" s="874"/>
      <c r="E135" s="871"/>
      <c r="F135" s="877"/>
      <c r="G135" s="872">
        <f t="shared" si="1"/>
        <v>0</v>
      </c>
      <c r="H135" s="870"/>
      <c r="I135" s="869"/>
      <c r="J135" s="869"/>
      <c r="K135" s="873"/>
    </row>
    <row r="136" spans="1:11" ht="12">
      <c r="A136" s="869"/>
      <c r="B136" s="870"/>
      <c r="C136" s="501"/>
      <c r="D136" s="874"/>
      <c r="E136" s="871"/>
      <c r="F136" s="877"/>
      <c r="G136" s="872">
        <f t="shared" si="1"/>
        <v>0</v>
      </c>
      <c r="H136" s="870"/>
      <c r="I136" s="869"/>
      <c r="J136" s="869"/>
      <c r="K136" s="873"/>
    </row>
    <row r="137" spans="1:11" ht="12">
      <c r="A137" s="869"/>
      <c r="B137" s="870"/>
      <c r="C137" s="501"/>
      <c r="D137" s="874"/>
      <c r="E137" s="871"/>
      <c r="F137" s="877"/>
      <c r="G137" s="872">
        <f t="shared" si="1"/>
        <v>0</v>
      </c>
      <c r="H137" s="870"/>
      <c r="I137" s="869"/>
      <c r="J137" s="869"/>
      <c r="K137" s="873"/>
    </row>
    <row r="138" spans="1:11" ht="12">
      <c r="A138" s="869"/>
      <c r="B138" s="870"/>
      <c r="C138" s="501"/>
      <c r="D138" s="874"/>
      <c r="E138" s="871"/>
      <c r="F138" s="877"/>
      <c r="G138" s="872">
        <f t="shared" si="1"/>
        <v>0</v>
      </c>
      <c r="H138" s="870"/>
      <c r="I138" s="869"/>
      <c r="J138" s="869"/>
      <c r="K138" s="873"/>
    </row>
    <row r="139" spans="1:11" ht="12">
      <c r="A139" s="869"/>
      <c r="B139" s="870"/>
      <c r="C139" s="501"/>
      <c r="D139" s="878"/>
      <c r="E139" s="871"/>
      <c r="F139" s="877"/>
      <c r="G139" s="872">
        <f t="shared" si="1"/>
        <v>0</v>
      </c>
      <c r="H139" s="870"/>
      <c r="I139" s="869"/>
      <c r="J139" s="869"/>
      <c r="K139" s="873"/>
    </row>
    <row r="140" spans="1:11" ht="12">
      <c r="A140" s="869"/>
      <c r="B140" s="870"/>
      <c r="C140" s="501"/>
      <c r="D140" s="874"/>
      <c r="E140" s="871"/>
      <c r="F140" s="877"/>
      <c r="G140" s="872">
        <f t="shared" si="1"/>
        <v>0</v>
      </c>
      <c r="H140" s="870"/>
      <c r="I140" s="869"/>
      <c r="J140" s="869"/>
      <c r="K140" s="873"/>
    </row>
    <row r="141" spans="1:11" ht="12">
      <c r="A141" s="869"/>
      <c r="B141" s="870"/>
      <c r="C141" s="501"/>
      <c r="D141" s="874"/>
      <c r="E141" s="871"/>
      <c r="F141" s="877"/>
      <c r="G141" s="872">
        <f t="shared" si="1"/>
        <v>0</v>
      </c>
      <c r="H141" s="870"/>
      <c r="I141" s="869"/>
      <c r="J141" s="869"/>
      <c r="K141" s="873"/>
    </row>
    <row r="142" spans="1:11" ht="12">
      <c r="A142" s="869"/>
      <c r="B142" s="870"/>
      <c r="C142" s="501"/>
      <c r="D142" s="874"/>
      <c r="E142" s="871"/>
      <c r="F142" s="877"/>
      <c r="G142" s="872">
        <f t="shared" si="1"/>
        <v>0</v>
      </c>
      <c r="H142" s="870"/>
      <c r="I142" s="869"/>
      <c r="J142" s="869"/>
      <c r="K142" s="873"/>
    </row>
    <row r="143" spans="1:11" ht="12">
      <c r="A143" s="869"/>
      <c r="B143" s="870"/>
      <c r="C143" s="501"/>
      <c r="D143" s="874"/>
      <c r="E143" s="871"/>
      <c r="F143" s="877"/>
      <c r="G143" s="872">
        <f t="shared" si="1"/>
        <v>0</v>
      </c>
      <c r="H143" s="870"/>
      <c r="I143" s="869"/>
      <c r="J143" s="869"/>
      <c r="K143" s="873"/>
    </row>
    <row r="144" spans="1:11" ht="12">
      <c r="A144" s="869"/>
      <c r="B144" s="870"/>
      <c r="C144" s="501"/>
      <c r="D144" s="878"/>
      <c r="E144" s="871"/>
      <c r="F144" s="877"/>
      <c r="G144" s="872">
        <f t="shared" si="1"/>
        <v>0</v>
      </c>
      <c r="H144" s="870"/>
      <c r="I144" s="869"/>
      <c r="J144" s="869"/>
      <c r="K144" s="873"/>
    </row>
    <row r="145" spans="1:11" ht="12">
      <c r="A145" s="869"/>
      <c r="B145" s="870"/>
      <c r="C145" s="501"/>
      <c r="D145" s="874"/>
      <c r="E145" s="871"/>
      <c r="F145" s="877"/>
      <c r="G145" s="872">
        <f t="shared" si="1"/>
        <v>0</v>
      </c>
      <c r="H145" s="870"/>
      <c r="I145" s="869"/>
      <c r="J145" s="869"/>
      <c r="K145" s="873"/>
    </row>
    <row r="146" spans="1:11" ht="12">
      <c r="A146" s="869"/>
      <c r="B146" s="870"/>
      <c r="C146" s="501"/>
      <c r="D146" s="874"/>
      <c r="E146" s="871"/>
      <c r="F146" s="877"/>
      <c r="G146" s="872">
        <f aca="true" t="shared" si="2" ref="G146:G209">IF(E146&gt;0,E146/$D$1,F146)</f>
        <v>0</v>
      </c>
      <c r="H146" s="870"/>
      <c r="I146" s="869"/>
      <c r="J146" s="869"/>
      <c r="K146" s="873"/>
    </row>
    <row r="147" spans="1:11" ht="12">
      <c r="A147" s="869"/>
      <c r="B147" s="870"/>
      <c r="C147" s="501"/>
      <c r="D147" s="874"/>
      <c r="E147" s="871"/>
      <c r="F147" s="877"/>
      <c r="G147" s="872">
        <f t="shared" si="2"/>
        <v>0</v>
      </c>
      <c r="H147" s="870"/>
      <c r="I147" s="869"/>
      <c r="J147" s="869"/>
      <c r="K147" s="873"/>
    </row>
    <row r="148" spans="1:11" ht="12">
      <c r="A148" s="869"/>
      <c r="B148" s="870"/>
      <c r="C148" s="501"/>
      <c r="D148" s="874"/>
      <c r="E148" s="871"/>
      <c r="F148" s="877"/>
      <c r="G148" s="872">
        <f t="shared" si="2"/>
        <v>0</v>
      </c>
      <c r="H148" s="870"/>
      <c r="I148" s="869"/>
      <c r="J148" s="869"/>
      <c r="K148" s="873"/>
    </row>
    <row r="149" spans="1:11" ht="12">
      <c r="A149" s="869"/>
      <c r="B149" s="870"/>
      <c r="C149" s="501"/>
      <c r="D149" s="874"/>
      <c r="E149" s="871"/>
      <c r="F149" s="877"/>
      <c r="G149" s="872">
        <f t="shared" si="2"/>
        <v>0</v>
      </c>
      <c r="H149" s="870"/>
      <c r="I149" s="869"/>
      <c r="J149" s="869"/>
      <c r="K149" s="873"/>
    </row>
    <row r="150" spans="1:11" ht="12">
      <c r="A150" s="869"/>
      <c r="B150" s="870"/>
      <c r="C150" s="501"/>
      <c r="D150" s="874"/>
      <c r="E150" s="871"/>
      <c r="F150" s="877"/>
      <c r="G150" s="872">
        <f t="shared" si="2"/>
        <v>0</v>
      </c>
      <c r="H150" s="870"/>
      <c r="I150" s="869"/>
      <c r="J150" s="869"/>
      <c r="K150" s="873"/>
    </row>
    <row r="151" spans="1:11" ht="12">
      <c r="A151" s="869"/>
      <c r="B151" s="870"/>
      <c r="C151" s="501"/>
      <c r="D151" s="874"/>
      <c r="E151" s="871"/>
      <c r="F151" s="877"/>
      <c r="G151" s="872">
        <f t="shared" si="2"/>
        <v>0</v>
      </c>
      <c r="H151" s="870"/>
      <c r="I151" s="869"/>
      <c r="J151" s="869"/>
      <c r="K151" s="873"/>
    </row>
    <row r="152" spans="1:11" ht="12">
      <c r="A152" s="869"/>
      <c r="B152" s="870"/>
      <c r="C152" s="501"/>
      <c r="D152" s="874"/>
      <c r="E152" s="871"/>
      <c r="F152" s="877"/>
      <c r="G152" s="872">
        <f t="shared" si="2"/>
        <v>0</v>
      </c>
      <c r="H152" s="870"/>
      <c r="I152" s="869"/>
      <c r="J152" s="869"/>
      <c r="K152" s="873"/>
    </row>
    <row r="153" spans="1:11" ht="12">
      <c r="A153" s="869"/>
      <c r="B153" s="870"/>
      <c r="C153" s="501"/>
      <c r="D153" s="878"/>
      <c r="E153" s="871"/>
      <c r="F153" s="877"/>
      <c r="G153" s="872">
        <f t="shared" si="2"/>
        <v>0</v>
      </c>
      <c r="H153" s="870"/>
      <c r="I153" s="869"/>
      <c r="J153" s="869"/>
      <c r="K153" s="873"/>
    </row>
    <row r="154" spans="1:11" ht="12">
      <c r="A154" s="869"/>
      <c r="B154" s="870"/>
      <c r="C154" s="501"/>
      <c r="D154" s="874"/>
      <c r="E154" s="871"/>
      <c r="F154" s="877"/>
      <c r="G154" s="872">
        <f t="shared" si="2"/>
        <v>0</v>
      </c>
      <c r="H154" s="870"/>
      <c r="I154" s="869"/>
      <c r="J154" s="869"/>
      <c r="K154" s="873"/>
    </row>
    <row r="155" spans="1:11" ht="12">
      <c r="A155" s="869"/>
      <c r="B155" s="870"/>
      <c r="C155" s="501"/>
      <c r="D155" s="874"/>
      <c r="E155" s="871"/>
      <c r="F155" s="877"/>
      <c r="G155" s="872">
        <f t="shared" si="2"/>
        <v>0</v>
      </c>
      <c r="H155" s="870"/>
      <c r="I155" s="869"/>
      <c r="J155" s="869"/>
      <c r="K155" s="873"/>
    </row>
    <row r="156" spans="1:11" ht="12">
      <c r="A156" s="869"/>
      <c r="B156" s="870"/>
      <c r="C156" s="501"/>
      <c r="D156" s="874"/>
      <c r="E156" s="871"/>
      <c r="F156" s="877"/>
      <c r="G156" s="872">
        <f t="shared" si="2"/>
        <v>0</v>
      </c>
      <c r="H156" s="870"/>
      <c r="I156" s="869"/>
      <c r="J156" s="869"/>
      <c r="K156" s="873"/>
    </row>
    <row r="157" spans="1:11" ht="12">
      <c r="A157" s="869"/>
      <c r="B157" s="870"/>
      <c r="C157" s="501"/>
      <c r="D157" s="874"/>
      <c r="E157" s="871"/>
      <c r="F157" s="877"/>
      <c r="G157" s="872">
        <f t="shared" si="2"/>
        <v>0</v>
      </c>
      <c r="H157" s="870"/>
      <c r="I157" s="869"/>
      <c r="J157" s="869"/>
      <c r="K157" s="873"/>
    </row>
    <row r="158" spans="1:11" ht="12">
      <c r="A158" s="869"/>
      <c r="B158" s="870"/>
      <c r="C158" s="501"/>
      <c r="D158" s="874"/>
      <c r="E158" s="871"/>
      <c r="F158" s="877"/>
      <c r="G158" s="872">
        <f t="shared" si="2"/>
        <v>0</v>
      </c>
      <c r="H158" s="870"/>
      <c r="I158" s="869"/>
      <c r="J158" s="869"/>
      <c r="K158" s="873"/>
    </row>
    <row r="159" spans="1:11" ht="12">
      <c r="A159" s="869"/>
      <c r="B159" s="870"/>
      <c r="C159" s="501"/>
      <c r="D159" s="874"/>
      <c r="E159" s="871"/>
      <c r="F159" s="877"/>
      <c r="G159" s="872">
        <f t="shared" si="2"/>
        <v>0</v>
      </c>
      <c r="H159" s="870"/>
      <c r="I159" s="869"/>
      <c r="J159" s="869"/>
      <c r="K159" s="873"/>
    </row>
    <row r="160" spans="1:11" ht="12">
      <c r="A160" s="869"/>
      <c r="B160" s="870"/>
      <c r="C160" s="501"/>
      <c r="D160" s="878"/>
      <c r="E160" s="871"/>
      <c r="F160" s="877"/>
      <c r="G160" s="872">
        <f t="shared" si="2"/>
        <v>0</v>
      </c>
      <c r="H160" s="870"/>
      <c r="I160" s="869"/>
      <c r="J160" s="869"/>
      <c r="K160" s="873"/>
    </row>
    <row r="161" spans="1:11" ht="12">
      <c r="A161" s="869"/>
      <c r="B161" s="870"/>
      <c r="C161" s="501"/>
      <c r="D161" s="874"/>
      <c r="E161" s="871"/>
      <c r="F161" s="877"/>
      <c r="G161" s="872">
        <f t="shared" si="2"/>
        <v>0</v>
      </c>
      <c r="H161" s="870"/>
      <c r="I161" s="869"/>
      <c r="J161" s="869"/>
      <c r="K161" s="873"/>
    </row>
    <row r="162" spans="1:11" ht="12">
      <c r="A162" s="869"/>
      <c r="B162" s="870"/>
      <c r="C162" s="501"/>
      <c r="D162" s="874"/>
      <c r="E162" s="871"/>
      <c r="F162" s="877"/>
      <c r="G162" s="872">
        <f t="shared" si="2"/>
        <v>0</v>
      </c>
      <c r="H162" s="870"/>
      <c r="I162" s="869"/>
      <c r="J162" s="869"/>
      <c r="K162" s="873"/>
    </row>
    <row r="163" spans="1:11" ht="12">
      <c r="A163" s="869"/>
      <c r="B163" s="870"/>
      <c r="C163" s="501"/>
      <c r="D163" s="874"/>
      <c r="E163" s="871"/>
      <c r="F163" s="877"/>
      <c r="G163" s="872">
        <f t="shared" si="2"/>
        <v>0</v>
      </c>
      <c r="H163" s="870"/>
      <c r="I163" s="869"/>
      <c r="J163" s="869"/>
      <c r="K163" s="873"/>
    </row>
    <row r="164" spans="1:11" ht="12">
      <c r="A164" s="869"/>
      <c r="B164" s="870"/>
      <c r="C164" s="501"/>
      <c r="D164" s="874"/>
      <c r="E164" s="871"/>
      <c r="F164" s="877"/>
      <c r="G164" s="872">
        <f t="shared" si="2"/>
        <v>0</v>
      </c>
      <c r="H164" s="870"/>
      <c r="I164" s="869"/>
      <c r="J164" s="869"/>
      <c r="K164" s="873"/>
    </row>
    <row r="165" spans="1:11" ht="12">
      <c r="A165" s="869"/>
      <c r="B165" s="870"/>
      <c r="C165" s="501"/>
      <c r="D165" s="874"/>
      <c r="E165" s="871"/>
      <c r="F165" s="877"/>
      <c r="G165" s="872">
        <f t="shared" si="2"/>
        <v>0</v>
      </c>
      <c r="H165" s="870"/>
      <c r="I165" s="869"/>
      <c r="J165" s="869"/>
      <c r="K165" s="873"/>
    </row>
    <row r="166" spans="1:11" ht="12">
      <c r="A166" s="869"/>
      <c r="B166" s="870"/>
      <c r="C166" s="501"/>
      <c r="D166" s="874"/>
      <c r="E166" s="871"/>
      <c r="F166" s="877"/>
      <c r="G166" s="872">
        <f t="shared" si="2"/>
        <v>0</v>
      </c>
      <c r="H166" s="870"/>
      <c r="I166" s="869"/>
      <c r="J166" s="869"/>
      <c r="K166" s="873"/>
    </row>
    <row r="167" spans="1:11" ht="12">
      <c r="A167" s="869"/>
      <c r="B167" s="870"/>
      <c r="C167" s="501"/>
      <c r="D167" s="874"/>
      <c r="E167" s="871"/>
      <c r="F167" s="877"/>
      <c r="G167" s="872">
        <f t="shared" si="2"/>
        <v>0</v>
      </c>
      <c r="H167" s="870"/>
      <c r="I167" s="869"/>
      <c r="J167" s="869"/>
      <c r="K167" s="873"/>
    </row>
    <row r="168" spans="1:11" ht="12">
      <c r="A168" s="869"/>
      <c r="B168" s="870"/>
      <c r="C168" s="501"/>
      <c r="D168" s="874"/>
      <c r="E168" s="871"/>
      <c r="F168" s="877"/>
      <c r="G168" s="872">
        <f t="shared" si="2"/>
        <v>0</v>
      </c>
      <c r="H168" s="870"/>
      <c r="I168" s="869"/>
      <c r="J168" s="869"/>
      <c r="K168" s="873"/>
    </row>
    <row r="169" spans="1:11" ht="12">
      <c r="A169" s="869"/>
      <c r="B169" s="870"/>
      <c r="C169" s="501"/>
      <c r="D169" s="874"/>
      <c r="E169" s="871"/>
      <c r="F169" s="877"/>
      <c r="G169" s="872">
        <f t="shared" si="2"/>
        <v>0</v>
      </c>
      <c r="H169" s="870"/>
      <c r="I169" s="869"/>
      <c r="J169" s="869"/>
      <c r="K169" s="873"/>
    </row>
    <row r="170" spans="1:11" ht="12">
      <c r="A170" s="869"/>
      <c r="B170" s="870"/>
      <c r="C170" s="501"/>
      <c r="D170" s="874"/>
      <c r="E170" s="871"/>
      <c r="F170" s="877"/>
      <c r="G170" s="872">
        <f t="shared" si="2"/>
        <v>0</v>
      </c>
      <c r="H170" s="870"/>
      <c r="I170" s="869"/>
      <c r="J170" s="869"/>
      <c r="K170" s="873"/>
    </row>
    <row r="171" spans="1:11" ht="12">
      <c r="A171" s="869"/>
      <c r="B171" s="870"/>
      <c r="C171" s="501"/>
      <c r="D171" s="874"/>
      <c r="E171" s="871"/>
      <c r="F171" s="877"/>
      <c r="G171" s="872">
        <f t="shared" si="2"/>
        <v>0</v>
      </c>
      <c r="H171" s="870"/>
      <c r="I171" s="869"/>
      <c r="J171" s="869"/>
      <c r="K171" s="873"/>
    </row>
    <row r="172" spans="1:11" ht="12">
      <c r="A172" s="869"/>
      <c r="B172" s="870"/>
      <c r="C172" s="501"/>
      <c r="D172" s="874"/>
      <c r="E172" s="871"/>
      <c r="F172" s="877"/>
      <c r="G172" s="872">
        <f t="shared" si="2"/>
        <v>0</v>
      </c>
      <c r="H172" s="870"/>
      <c r="I172" s="869"/>
      <c r="J172" s="869"/>
      <c r="K172" s="873"/>
    </row>
    <row r="173" spans="1:11" ht="12">
      <c r="A173" s="869"/>
      <c r="B173" s="870"/>
      <c r="C173" s="501"/>
      <c r="D173" s="878"/>
      <c r="E173" s="871"/>
      <c r="F173" s="877"/>
      <c r="G173" s="872">
        <f t="shared" si="2"/>
        <v>0</v>
      </c>
      <c r="H173" s="870"/>
      <c r="I173" s="869"/>
      <c r="J173" s="869"/>
      <c r="K173" s="873"/>
    </row>
    <row r="174" spans="1:11" ht="12">
      <c r="A174" s="869"/>
      <c r="B174" s="870"/>
      <c r="C174" s="501"/>
      <c r="D174" s="874"/>
      <c r="E174" s="871"/>
      <c r="F174" s="877"/>
      <c r="G174" s="872">
        <f t="shared" si="2"/>
        <v>0</v>
      </c>
      <c r="H174" s="870"/>
      <c r="I174" s="869"/>
      <c r="J174" s="869"/>
      <c r="K174" s="873"/>
    </row>
    <row r="175" spans="1:11" ht="12">
      <c r="A175" s="869"/>
      <c r="B175" s="870"/>
      <c r="C175" s="501"/>
      <c r="D175" s="874"/>
      <c r="E175" s="871"/>
      <c r="F175" s="877"/>
      <c r="G175" s="872">
        <f t="shared" si="2"/>
        <v>0</v>
      </c>
      <c r="H175" s="870"/>
      <c r="I175" s="869"/>
      <c r="J175" s="869"/>
      <c r="K175" s="873"/>
    </row>
    <row r="176" spans="1:11" ht="12">
      <c r="A176" s="869"/>
      <c r="B176" s="870"/>
      <c r="C176" s="501"/>
      <c r="D176" s="878"/>
      <c r="E176" s="871"/>
      <c r="F176" s="877"/>
      <c r="G176" s="872">
        <f t="shared" si="2"/>
        <v>0</v>
      </c>
      <c r="H176" s="870"/>
      <c r="I176" s="869"/>
      <c r="J176" s="869"/>
      <c r="K176" s="873"/>
    </row>
    <row r="177" spans="1:11" ht="12">
      <c r="A177" s="869"/>
      <c r="B177" s="870"/>
      <c r="C177" s="501"/>
      <c r="D177" s="878"/>
      <c r="E177" s="871"/>
      <c r="F177" s="877"/>
      <c r="G177" s="872">
        <f t="shared" si="2"/>
        <v>0</v>
      </c>
      <c r="H177" s="870"/>
      <c r="I177" s="869"/>
      <c r="J177" s="869"/>
      <c r="K177" s="873"/>
    </row>
    <row r="178" spans="1:11" ht="12">
      <c r="A178" s="869"/>
      <c r="B178" s="870"/>
      <c r="C178" s="501"/>
      <c r="D178" s="874"/>
      <c r="E178" s="871"/>
      <c r="F178" s="877"/>
      <c r="G178" s="872">
        <f t="shared" si="2"/>
        <v>0</v>
      </c>
      <c r="H178" s="870"/>
      <c r="I178" s="869"/>
      <c r="J178" s="869"/>
      <c r="K178" s="873"/>
    </row>
    <row r="179" spans="1:11" ht="12">
      <c r="A179" s="869"/>
      <c r="B179" s="870"/>
      <c r="C179" s="501"/>
      <c r="D179" s="874"/>
      <c r="E179" s="871"/>
      <c r="F179" s="877"/>
      <c r="G179" s="872">
        <f t="shared" si="2"/>
        <v>0</v>
      </c>
      <c r="H179" s="870"/>
      <c r="I179" s="869"/>
      <c r="J179" s="869"/>
      <c r="K179" s="873"/>
    </row>
    <row r="180" spans="1:11" ht="12">
      <c r="A180" s="869"/>
      <c r="B180" s="870"/>
      <c r="C180" s="501"/>
      <c r="D180" s="878"/>
      <c r="E180" s="871"/>
      <c r="F180" s="877"/>
      <c r="G180" s="872">
        <f t="shared" si="2"/>
        <v>0</v>
      </c>
      <c r="H180" s="870"/>
      <c r="I180" s="869"/>
      <c r="J180" s="869"/>
      <c r="K180" s="873"/>
    </row>
    <row r="181" spans="1:11" ht="12">
      <c r="A181" s="869"/>
      <c r="B181" s="870"/>
      <c r="C181" s="501"/>
      <c r="D181" s="874"/>
      <c r="E181" s="871"/>
      <c r="F181" s="877"/>
      <c r="G181" s="872">
        <f t="shared" si="2"/>
        <v>0</v>
      </c>
      <c r="H181" s="870"/>
      <c r="I181" s="869"/>
      <c r="J181" s="869"/>
      <c r="K181" s="873"/>
    </row>
    <row r="182" spans="1:11" ht="12">
      <c r="A182" s="869"/>
      <c r="B182" s="870"/>
      <c r="C182" s="501"/>
      <c r="D182" s="874"/>
      <c r="E182" s="871"/>
      <c r="F182" s="877"/>
      <c r="G182" s="872">
        <f t="shared" si="2"/>
        <v>0</v>
      </c>
      <c r="H182" s="870"/>
      <c r="I182" s="869"/>
      <c r="J182" s="869"/>
      <c r="K182" s="873"/>
    </row>
    <row r="183" spans="1:11" ht="11.25">
      <c r="A183" s="869"/>
      <c r="B183" s="870"/>
      <c r="C183" s="501"/>
      <c r="D183" s="869"/>
      <c r="E183" s="871"/>
      <c r="F183" s="877"/>
      <c r="G183" s="872">
        <f t="shared" si="2"/>
        <v>0</v>
      </c>
      <c r="H183" s="870"/>
      <c r="I183" s="869"/>
      <c r="J183" s="869"/>
      <c r="K183" s="873"/>
    </row>
    <row r="184" spans="1:11" ht="11.25">
      <c r="A184" s="869"/>
      <c r="B184" s="870"/>
      <c r="C184" s="501"/>
      <c r="D184" s="869"/>
      <c r="E184" s="871"/>
      <c r="F184" s="877"/>
      <c r="G184" s="872">
        <f t="shared" si="2"/>
        <v>0</v>
      </c>
      <c r="H184" s="870"/>
      <c r="I184" s="869"/>
      <c r="J184" s="869"/>
      <c r="K184" s="873"/>
    </row>
    <row r="185" spans="1:11" ht="11.25">
      <c r="A185" s="869"/>
      <c r="B185" s="870"/>
      <c r="C185" s="501"/>
      <c r="D185" s="869"/>
      <c r="E185" s="871"/>
      <c r="F185" s="877"/>
      <c r="G185" s="872">
        <f t="shared" si="2"/>
        <v>0</v>
      </c>
      <c r="H185" s="870"/>
      <c r="I185" s="869"/>
      <c r="J185" s="869"/>
      <c r="K185" s="873"/>
    </row>
    <row r="186" spans="1:11" ht="11.25">
      <c r="A186" s="869"/>
      <c r="B186" s="870"/>
      <c r="C186" s="501"/>
      <c r="D186" s="869"/>
      <c r="E186" s="871"/>
      <c r="F186" s="877"/>
      <c r="G186" s="872">
        <f t="shared" si="2"/>
        <v>0</v>
      </c>
      <c r="H186" s="870"/>
      <c r="I186" s="869"/>
      <c r="J186" s="869"/>
      <c r="K186" s="873"/>
    </row>
    <row r="187" spans="1:11" ht="11.25">
      <c r="A187" s="869"/>
      <c r="B187" s="870"/>
      <c r="C187" s="501"/>
      <c r="D187" s="869"/>
      <c r="E187" s="871"/>
      <c r="F187" s="877"/>
      <c r="G187" s="872">
        <f t="shared" si="2"/>
        <v>0</v>
      </c>
      <c r="H187" s="870"/>
      <c r="I187" s="869"/>
      <c r="J187" s="869"/>
      <c r="K187" s="873"/>
    </row>
    <row r="188" spans="1:11" ht="11.25">
      <c r="A188" s="869"/>
      <c r="B188" s="870"/>
      <c r="C188" s="501"/>
      <c r="D188" s="869"/>
      <c r="E188" s="871"/>
      <c r="F188" s="877"/>
      <c r="G188" s="872">
        <f t="shared" si="2"/>
        <v>0</v>
      </c>
      <c r="H188" s="870"/>
      <c r="I188" s="869"/>
      <c r="J188" s="869"/>
      <c r="K188" s="873"/>
    </row>
    <row r="189" spans="1:11" ht="11.25">
      <c r="A189" s="869"/>
      <c r="B189" s="870"/>
      <c r="C189" s="501"/>
      <c r="D189" s="869"/>
      <c r="E189" s="871"/>
      <c r="F189" s="877"/>
      <c r="G189" s="872">
        <f t="shared" si="2"/>
        <v>0</v>
      </c>
      <c r="H189" s="870"/>
      <c r="I189" s="869"/>
      <c r="J189" s="869"/>
      <c r="K189" s="873"/>
    </row>
    <row r="190" spans="1:11" ht="11.25">
      <c r="A190" s="869"/>
      <c r="B190" s="870"/>
      <c r="C190" s="501"/>
      <c r="D190" s="869"/>
      <c r="E190" s="871"/>
      <c r="F190" s="877"/>
      <c r="G190" s="872">
        <f t="shared" si="2"/>
        <v>0</v>
      </c>
      <c r="H190" s="870"/>
      <c r="I190" s="869"/>
      <c r="J190" s="869"/>
      <c r="K190" s="873"/>
    </row>
    <row r="191" spans="1:11" ht="11.25">
      <c r="A191" s="869"/>
      <c r="B191" s="870"/>
      <c r="C191" s="501"/>
      <c r="D191" s="869"/>
      <c r="E191" s="871"/>
      <c r="F191" s="877"/>
      <c r="G191" s="872">
        <f t="shared" si="2"/>
        <v>0</v>
      </c>
      <c r="H191" s="870"/>
      <c r="I191" s="869"/>
      <c r="J191" s="869"/>
      <c r="K191" s="873"/>
    </row>
    <row r="192" spans="1:11" ht="11.25">
      <c r="A192" s="869"/>
      <c r="B192" s="870"/>
      <c r="C192" s="501"/>
      <c r="D192" s="869"/>
      <c r="E192" s="871"/>
      <c r="F192" s="877"/>
      <c r="G192" s="872">
        <f t="shared" si="2"/>
        <v>0</v>
      </c>
      <c r="H192" s="870"/>
      <c r="I192" s="869"/>
      <c r="J192" s="869"/>
      <c r="K192" s="873"/>
    </row>
    <row r="193" spans="1:11" ht="11.25">
      <c r="A193" s="869"/>
      <c r="B193" s="870"/>
      <c r="C193" s="501"/>
      <c r="D193" s="869"/>
      <c r="E193" s="871"/>
      <c r="F193" s="877"/>
      <c r="G193" s="872">
        <f t="shared" si="2"/>
        <v>0</v>
      </c>
      <c r="H193" s="870"/>
      <c r="I193" s="869"/>
      <c r="J193" s="869"/>
      <c r="K193" s="873"/>
    </row>
    <row r="194" spans="1:11" ht="11.25">
      <c r="A194" s="869"/>
      <c r="B194" s="870"/>
      <c r="C194" s="501"/>
      <c r="D194" s="869"/>
      <c r="E194" s="871"/>
      <c r="F194" s="877"/>
      <c r="G194" s="872">
        <f t="shared" si="2"/>
        <v>0</v>
      </c>
      <c r="H194" s="870"/>
      <c r="I194" s="869"/>
      <c r="J194" s="869"/>
      <c r="K194" s="873"/>
    </row>
    <row r="195" spans="1:11" ht="11.25">
      <c r="A195" s="869"/>
      <c r="B195" s="870"/>
      <c r="C195" s="501"/>
      <c r="D195" s="869"/>
      <c r="E195" s="871"/>
      <c r="F195" s="877"/>
      <c r="G195" s="872">
        <f t="shared" si="2"/>
        <v>0</v>
      </c>
      <c r="H195" s="870"/>
      <c r="I195" s="869"/>
      <c r="J195" s="869"/>
      <c r="K195" s="873"/>
    </row>
    <row r="196" spans="1:11" ht="11.25">
      <c r="A196" s="869"/>
      <c r="B196" s="870"/>
      <c r="C196" s="501"/>
      <c r="D196" s="869"/>
      <c r="E196" s="871"/>
      <c r="F196" s="877"/>
      <c r="G196" s="872">
        <f t="shared" si="2"/>
        <v>0</v>
      </c>
      <c r="H196" s="870"/>
      <c r="I196" s="869"/>
      <c r="J196" s="869"/>
      <c r="K196" s="873"/>
    </row>
    <row r="197" spans="1:11" ht="11.25">
      <c r="A197" s="869"/>
      <c r="B197" s="870"/>
      <c r="C197" s="501"/>
      <c r="D197" s="869"/>
      <c r="E197" s="871"/>
      <c r="F197" s="877"/>
      <c r="G197" s="872">
        <f t="shared" si="2"/>
        <v>0</v>
      </c>
      <c r="H197" s="870"/>
      <c r="I197" s="869"/>
      <c r="J197" s="869"/>
      <c r="K197" s="873"/>
    </row>
    <row r="198" spans="1:11" ht="11.25">
      <c r="A198" s="869"/>
      <c r="B198" s="870"/>
      <c r="C198" s="501"/>
      <c r="D198" s="869"/>
      <c r="E198" s="871"/>
      <c r="F198" s="877"/>
      <c r="G198" s="872">
        <f t="shared" si="2"/>
        <v>0</v>
      </c>
      <c r="H198" s="870"/>
      <c r="I198" s="869"/>
      <c r="J198" s="869"/>
      <c r="K198" s="873"/>
    </row>
    <row r="199" spans="1:11" ht="11.25">
      <c r="A199" s="869"/>
      <c r="B199" s="870"/>
      <c r="C199" s="501"/>
      <c r="D199" s="869"/>
      <c r="E199" s="871"/>
      <c r="F199" s="877"/>
      <c r="G199" s="872">
        <f t="shared" si="2"/>
        <v>0</v>
      </c>
      <c r="H199" s="870"/>
      <c r="I199" s="869"/>
      <c r="J199" s="869"/>
      <c r="K199" s="873"/>
    </row>
    <row r="200" spans="1:11" ht="11.25">
      <c r="A200" s="869"/>
      <c r="B200" s="870"/>
      <c r="C200" s="501"/>
      <c r="D200" s="869"/>
      <c r="E200" s="871"/>
      <c r="F200" s="877"/>
      <c r="G200" s="872">
        <f t="shared" si="2"/>
        <v>0</v>
      </c>
      <c r="H200" s="870"/>
      <c r="I200" s="869"/>
      <c r="J200" s="869"/>
      <c r="K200" s="873"/>
    </row>
    <row r="201" spans="1:11" ht="11.25">
      <c r="A201" s="869"/>
      <c r="B201" s="870"/>
      <c r="C201" s="501"/>
      <c r="D201" s="869"/>
      <c r="E201" s="871"/>
      <c r="F201" s="877"/>
      <c r="G201" s="872">
        <f t="shared" si="2"/>
        <v>0</v>
      </c>
      <c r="H201" s="870"/>
      <c r="I201" s="869"/>
      <c r="J201" s="869"/>
      <c r="K201" s="873"/>
    </row>
    <row r="202" spans="1:11" ht="11.25">
      <c r="A202" s="869"/>
      <c r="B202" s="870"/>
      <c r="C202" s="501"/>
      <c r="D202" s="869"/>
      <c r="E202" s="871"/>
      <c r="F202" s="877"/>
      <c r="G202" s="872">
        <f t="shared" si="2"/>
        <v>0</v>
      </c>
      <c r="H202" s="870"/>
      <c r="I202" s="869"/>
      <c r="J202" s="869"/>
      <c r="K202" s="873"/>
    </row>
    <row r="203" spans="1:11" ht="11.25">
      <c r="A203" s="869"/>
      <c r="B203" s="870"/>
      <c r="C203" s="501"/>
      <c r="D203" s="869"/>
      <c r="E203" s="871"/>
      <c r="F203" s="877"/>
      <c r="G203" s="872">
        <f t="shared" si="2"/>
        <v>0</v>
      </c>
      <c r="H203" s="870"/>
      <c r="I203" s="869"/>
      <c r="J203" s="869"/>
      <c r="K203" s="873"/>
    </row>
    <row r="204" spans="1:11" ht="11.25">
      <c r="A204" s="869"/>
      <c r="B204" s="870"/>
      <c r="C204" s="501"/>
      <c r="D204" s="869"/>
      <c r="E204" s="871"/>
      <c r="F204" s="877"/>
      <c r="G204" s="872">
        <f t="shared" si="2"/>
        <v>0</v>
      </c>
      <c r="H204" s="870"/>
      <c r="I204" s="869"/>
      <c r="J204" s="869"/>
      <c r="K204" s="873"/>
    </row>
    <row r="205" spans="1:11" ht="11.25">
      <c r="A205" s="869"/>
      <c r="B205" s="870"/>
      <c r="C205" s="501"/>
      <c r="D205" s="869"/>
      <c r="E205" s="871"/>
      <c r="F205" s="877"/>
      <c r="G205" s="872">
        <f t="shared" si="2"/>
        <v>0</v>
      </c>
      <c r="H205" s="870"/>
      <c r="I205" s="869"/>
      <c r="J205" s="869"/>
      <c r="K205" s="873"/>
    </row>
    <row r="206" spans="1:11" ht="11.25">
      <c r="A206" s="869"/>
      <c r="B206" s="870"/>
      <c r="C206" s="501"/>
      <c r="D206" s="869"/>
      <c r="E206" s="871"/>
      <c r="F206" s="877"/>
      <c r="G206" s="872">
        <f t="shared" si="2"/>
        <v>0</v>
      </c>
      <c r="H206" s="870"/>
      <c r="I206" s="869"/>
      <c r="J206" s="869"/>
      <c r="K206" s="873"/>
    </row>
    <row r="207" spans="1:11" ht="11.25">
      <c r="A207" s="869"/>
      <c r="B207" s="870"/>
      <c r="C207" s="501"/>
      <c r="D207" s="869"/>
      <c r="E207" s="871"/>
      <c r="F207" s="877"/>
      <c r="G207" s="872">
        <f t="shared" si="2"/>
        <v>0</v>
      </c>
      <c r="H207" s="870"/>
      <c r="I207" s="869"/>
      <c r="J207" s="869"/>
      <c r="K207" s="873"/>
    </row>
    <row r="208" spans="1:11" ht="11.25">
      <c r="A208" s="869"/>
      <c r="B208" s="870"/>
      <c r="C208" s="501"/>
      <c r="D208" s="869"/>
      <c r="E208" s="871"/>
      <c r="F208" s="877"/>
      <c r="G208" s="872">
        <f t="shared" si="2"/>
        <v>0</v>
      </c>
      <c r="H208" s="870"/>
      <c r="I208" s="869"/>
      <c r="J208" s="869"/>
      <c r="K208" s="873"/>
    </row>
    <row r="209" spans="1:11" ht="11.25">
      <c r="A209" s="869"/>
      <c r="B209" s="870"/>
      <c r="C209" s="501"/>
      <c r="D209" s="869"/>
      <c r="E209" s="871"/>
      <c r="F209" s="877"/>
      <c r="G209" s="872">
        <f t="shared" si="2"/>
        <v>0</v>
      </c>
      <c r="H209" s="870"/>
      <c r="I209" s="869"/>
      <c r="J209" s="869"/>
      <c r="K209" s="873"/>
    </row>
    <row r="210" spans="1:11" ht="11.25">
      <c r="A210" s="869"/>
      <c r="B210" s="870"/>
      <c r="C210" s="501"/>
      <c r="D210" s="869"/>
      <c r="E210" s="871"/>
      <c r="F210" s="877"/>
      <c r="G210" s="872">
        <f aca="true" t="shared" si="3" ref="G210:G273">IF(E210&gt;0,E210/$D$1,F210)</f>
        <v>0</v>
      </c>
      <c r="H210" s="870"/>
      <c r="I210" s="869"/>
      <c r="J210" s="869"/>
      <c r="K210" s="873"/>
    </row>
    <row r="211" spans="1:11" ht="11.25">
      <c r="A211" s="869"/>
      <c r="B211" s="870"/>
      <c r="C211" s="500"/>
      <c r="D211" s="869"/>
      <c r="E211" s="871"/>
      <c r="F211" s="871"/>
      <c r="G211" s="872">
        <f t="shared" si="3"/>
        <v>0</v>
      </c>
      <c r="H211" s="870"/>
      <c r="I211" s="869"/>
      <c r="J211" s="869"/>
      <c r="K211" s="873"/>
    </row>
    <row r="212" spans="1:11" ht="11.25">
      <c r="A212" s="869"/>
      <c r="B212" s="870"/>
      <c r="C212" s="500"/>
      <c r="D212" s="869"/>
      <c r="E212" s="871"/>
      <c r="F212" s="871"/>
      <c r="G212" s="872">
        <f t="shared" si="3"/>
        <v>0</v>
      </c>
      <c r="H212" s="870"/>
      <c r="I212" s="869"/>
      <c r="J212" s="869"/>
      <c r="K212" s="873"/>
    </row>
    <row r="213" spans="1:11" ht="11.25">
      <c r="A213" s="869"/>
      <c r="B213" s="870"/>
      <c r="C213" s="500"/>
      <c r="D213" s="869"/>
      <c r="E213" s="871"/>
      <c r="F213" s="871"/>
      <c r="G213" s="872">
        <f t="shared" si="3"/>
        <v>0</v>
      </c>
      <c r="H213" s="870"/>
      <c r="I213" s="869"/>
      <c r="J213" s="869"/>
      <c r="K213" s="873"/>
    </row>
    <row r="214" spans="1:11" ht="11.25">
      <c r="A214" s="869"/>
      <c r="B214" s="870"/>
      <c r="C214" s="500"/>
      <c r="D214" s="869"/>
      <c r="E214" s="871"/>
      <c r="F214" s="871"/>
      <c r="G214" s="872">
        <f t="shared" si="3"/>
        <v>0</v>
      </c>
      <c r="H214" s="870"/>
      <c r="I214" s="869"/>
      <c r="J214" s="869"/>
      <c r="K214" s="873"/>
    </row>
    <row r="215" spans="1:11" ht="11.25">
      <c r="A215" s="869"/>
      <c r="B215" s="870"/>
      <c r="C215" s="500"/>
      <c r="D215" s="869"/>
      <c r="E215" s="871"/>
      <c r="F215" s="871"/>
      <c r="G215" s="872">
        <f t="shared" si="3"/>
        <v>0</v>
      </c>
      <c r="H215" s="870"/>
      <c r="I215" s="869"/>
      <c r="J215" s="869"/>
      <c r="K215" s="873"/>
    </row>
    <row r="216" spans="1:11" ht="11.25">
      <c r="A216" s="869"/>
      <c r="B216" s="870"/>
      <c r="C216" s="500"/>
      <c r="D216" s="869"/>
      <c r="E216" s="871"/>
      <c r="F216" s="871"/>
      <c r="G216" s="872">
        <f t="shared" si="3"/>
        <v>0</v>
      </c>
      <c r="H216" s="870"/>
      <c r="I216" s="869"/>
      <c r="J216" s="869"/>
      <c r="K216" s="873"/>
    </row>
    <row r="217" spans="1:11" ht="11.25">
      <c r="A217" s="869"/>
      <c r="B217" s="870"/>
      <c r="C217" s="500"/>
      <c r="D217" s="869"/>
      <c r="E217" s="871"/>
      <c r="F217" s="871"/>
      <c r="G217" s="872">
        <f t="shared" si="3"/>
        <v>0</v>
      </c>
      <c r="H217" s="870"/>
      <c r="I217" s="869"/>
      <c r="J217" s="869"/>
      <c r="K217" s="873"/>
    </row>
    <row r="218" spans="1:11" ht="11.25">
      <c r="A218" s="869"/>
      <c r="B218" s="870"/>
      <c r="C218" s="500"/>
      <c r="D218" s="869"/>
      <c r="E218" s="871"/>
      <c r="F218" s="871"/>
      <c r="G218" s="872">
        <f t="shared" si="3"/>
        <v>0</v>
      </c>
      <c r="H218" s="870"/>
      <c r="I218" s="869"/>
      <c r="J218" s="869"/>
      <c r="K218" s="873"/>
    </row>
    <row r="219" spans="1:11" ht="11.25">
      <c r="A219" s="869"/>
      <c r="B219" s="870"/>
      <c r="C219" s="500"/>
      <c r="D219" s="869"/>
      <c r="E219" s="871"/>
      <c r="F219" s="871"/>
      <c r="G219" s="872">
        <f t="shared" si="3"/>
        <v>0</v>
      </c>
      <c r="H219" s="870"/>
      <c r="I219" s="869"/>
      <c r="J219" s="869"/>
      <c r="K219" s="873"/>
    </row>
    <row r="220" spans="1:11" ht="11.25">
      <c r="A220" s="869"/>
      <c r="B220" s="870"/>
      <c r="C220" s="500"/>
      <c r="D220" s="869"/>
      <c r="E220" s="871"/>
      <c r="F220" s="871"/>
      <c r="G220" s="872">
        <f t="shared" si="3"/>
        <v>0</v>
      </c>
      <c r="H220" s="870"/>
      <c r="I220" s="869"/>
      <c r="J220" s="869"/>
      <c r="K220" s="873"/>
    </row>
    <row r="221" spans="1:11" ht="11.25">
      <c r="A221" s="869"/>
      <c r="B221" s="870"/>
      <c r="C221" s="500"/>
      <c r="D221" s="869"/>
      <c r="E221" s="871"/>
      <c r="F221" s="871"/>
      <c r="G221" s="872">
        <f t="shared" si="3"/>
        <v>0</v>
      </c>
      <c r="H221" s="870"/>
      <c r="I221" s="869"/>
      <c r="J221" s="869"/>
      <c r="K221" s="873"/>
    </row>
    <row r="222" spans="1:11" ht="11.25">
      <c r="A222" s="869"/>
      <c r="B222" s="870"/>
      <c r="C222" s="500"/>
      <c r="D222" s="869"/>
      <c r="E222" s="871"/>
      <c r="F222" s="871"/>
      <c r="G222" s="872">
        <f t="shared" si="3"/>
        <v>0</v>
      </c>
      <c r="H222" s="870"/>
      <c r="I222" s="869"/>
      <c r="J222" s="869"/>
      <c r="K222" s="873"/>
    </row>
    <row r="223" spans="1:11" ht="11.25">
      <c r="A223" s="869"/>
      <c r="B223" s="870"/>
      <c r="C223" s="500"/>
      <c r="D223" s="869"/>
      <c r="E223" s="871"/>
      <c r="F223" s="871"/>
      <c r="G223" s="872">
        <f t="shared" si="3"/>
        <v>0</v>
      </c>
      <c r="H223" s="870"/>
      <c r="I223" s="869"/>
      <c r="J223" s="869"/>
      <c r="K223" s="873"/>
    </row>
    <row r="224" spans="1:11" ht="11.25">
      <c r="A224" s="869"/>
      <c r="B224" s="870"/>
      <c r="C224" s="500"/>
      <c r="D224" s="869"/>
      <c r="E224" s="871"/>
      <c r="F224" s="871"/>
      <c r="G224" s="872">
        <f t="shared" si="3"/>
        <v>0</v>
      </c>
      <c r="H224" s="870"/>
      <c r="I224" s="869"/>
      <c r="J224" s="869"/>
      <c r="K224" s="873"/>
    </row>
    <row r="225" spans="1:11" ht="11.25">
      <c r="A225" s="869"/>
      <c r="B225" s="870"/>
      <c r="C225" s="500"/>
      <c r="D225" s="869"/>
      <c r="E225" s="871"/>
      <c r="F225" s="871"/>
      <c r="G225" s="872">
        <f t="shared" si="3"/>
        <v>0</v>
      </c>
      <c r="H225" s="870"/>
      <c r="I225" s="869"/>
      <c r="J225" s="869"/>
      <c r="K225" s="873"/>
    </row>
    <row r="226" spans="1:11" ht="11.25">
      <c r="A226" s="869"/>
      <c r="B226" s="870"/>
      <c r="C226" s="500"/>
      <c r="D226" s="869"/>
      <c r="E226" s="871"/>
      <c r="F226" s="871"/>
      <c r="G226" s="872">
        <f t="shared" si="3"/>
        <v>0</v>
      </c>
      <c r="H226" s="870"/>
      <c r="I226" s="869"/>
      <c r="J226" s="869"/>
      <c r="K226" s="873"/>
    </row>
    <row r="227" spans="1:11" ht="11.25">
      <c r="A227" s="869"/>
      <c r="B227" s="870"/>
      <c r="C227" s="500"/>
      <c r="D227" s="869"/>
      <c r="E227" s="871"/>
      <c r="F227" s="871"/>
      <c r="G227" s="872">
        <f t="shared" si="3"/>
        <v>0</v>
      </c>
      <c r="H227" s="870"/>
      <c r="I227" s="869"/>
      <c r="J227" s="869"/>
      <c r="K227" s="873"/>
    </row>
    <row r="228" spans="1:11" ht="11.25">
      <c r="A228" s="869"/>
      <c r="B228" s="870"/>
      <c r="C228" s="500"/>
      <c r="D228" s="869"/>
      <c r="E228" s="871"/>
      <c r="F228" s="871"/>
      <c r="G228" s="872">
        <f t="shared" si="3"/>
        <v>0</v>
      </c>
      <c r="H228" s="870"/>
      <c r="I228" s="869"/>
      <c r="J228" s="869"/>
      <c r="K228" s="873"/>
    </row>
    <row r="229" spans="1:11" ht="11.25">
      <c r="A229" s="869"/>
      <c r="B229" s="870"/>
      <c r="C229" s="500"/>
      <c r="D229" s="869"/>
      <c r="E229" s="871"/>
      <c r="F229" s="871"/>
      <c r="G229" s="872">
        <f t="shared" si="3"/>
        <v>0</v>
      </c>
      <c r="H229" s="870"/>
      <c r="I229" s="869"/>
      <c r="J229" s="869"/>
      <c r="K229" s="873"/>
    </row>
    <row r="230" spans="1:11" ht="11.25">
      <c r="A230" s="869"/>
      <c r="B230" s="870"/>
      <c r="C230" s="500"/>
      <c r="D230" s="869"/>
      <c r="E230" s="871"/>
      <c r="F230" s="871"/>
      <c r="G230" s="872">
        <f t="shared" si="3"/>
        <v>0</v>
      </c>
      <c r="H230" s="870"/>
      <c r="I230" s="869"/>
      <c r="J230" s="869"/>
      <c r="K230" s="873"/>
    </row>
    <row r="231" spans="1:11" ht="11.25">
      <c r="A231" s="869"/>
      <c r="B231" s="870"/>
      <c r="C231" s="500"/>
      <c r="D231" s="869"/>
      <c r="E231" s="871"/>
      <c r="F231" s="871"/>
      <c r="G231" s="872">
        <f t="shared" si="3"/>
        <v>0</v>
      </c>
      <c r="H231" s="870"/>
      <c r="I231" s="869"/>
      <c r="J231" s="869"/>
      <c r="K231" s="873"/>
    </row>
    <row r="232" spans="1:11" ht="11.25">
      <c r="A232" s="869"/>
      <c r="B232" s="870"/>
      <c r="C232" s="500"/>
      <c r="D232" s="869"/>
      <c r="E232" s="871"/>
      <c r="F232" s="871"/>
      <c r="G232" s="872">
        <f t="shared" si="3"/>
        <v>0</v>
      </c>
      <c r="H232" s="870"/>
      <c r="I232" s="869"/>
      <c r="J232" s="869"/>
      <c r="K232" s="873"/>
    </row>
    <row r="233" spans="1:11" ht="11.25">
      <c r="A233" s="869"/>
      <c r="B233" s="870"/>
      <c r="C233" s="500"/>
      <c r="D233" s="869"/>
      <c r="E233" s="871"/>
      <c r="F233" s="871"/>
      <c r="G233" s="872">
        <f t="shared" si="3"/>
        <v>0</v>
      </c>
      <c r="H233" s="870"/>
      <c r="I233" s="869"/>
      <c r="J233" s="869"/>
      <c r="K233" s="873"/>
    </row>
    <row r="234" spans="1:11" ht="11.25">
      <c r="A234" s="869"/>
      <c r="B234" s="870"/>
      <c r="C234" s="500"/>
      <c r="D234" s="869"/>
      <c r="E234" s="871"/>
      <c r="F234" s="871"/>
      <c r="G234" s="872">
        <f t="shared" si="3"/>
        <v>0</v>
      </c>
      <c r="H234" s="870"/>
      <c r="I234" s="869"/>
      <c r="J234" s="869"/>
      <c r="K234" s="873"/>
    </row>
    <row r="235" spans="1:11" ht="11.25">
      <c r="A235" s="869"/>
      <c r="B235" s="870"/>
      <c r="C235" s="500"/>
      <c r="D235" s="869"/>
      <c r="E235" s="871"/>
      <c r="F235" s="871"/>
      <c r="G235" s="872">
        <f t="shared" si="3"/>
        <v>0</v>
      </c>
      <c r="H235" s="870"/>
      <c r="I235" s="869"/>
      <c r="J235" s="869"/>
      <c r="K235" s="873"/>
    </row>
    <row r="236" spans="1:11" ht="11.25">
      <c r="A236" s="869"/>
      <c r="B236" s="870"/>
      <c r="C236" s="500"/>
      <c r="D236" s="869"/>
      <c r="E236" s="871"/>
      <c r="F236" s="871"/>
      <c r="G236" s="872">
        <f t="shared" si="3"/>
        <v>0</v>
      </c>
      <c r="H236" s="870"/>
      <c r="I236" s="869"/>
      <c r="J236" s="869"/>
      <c r="K236" s="873"/>
    </row>
    <row r="237" spans="1:11" ht="11.25">
      <c r="A237" s="869"/>
      <c r="B237" s="870"/>
      <c r="C237" s="500"/>
      <c r="D237" s="869"/>
      <c r="E237" s="871"/>
      <c r="F237" s="871"/>
      <c r="G237" s="872">
        <f t="shared" si="3"/>
        <v>0</v>
      </c>
      <c r="H237" s="870"/>
      <c r="I237" s="869"/>
      <c r="J237" s="869"/>
      <c r="K237" s="873"/>
    </row>
    <row r="238" spans="1:11" ht="11.25">
      <c r="A238" s="869"/>
      <c r="B238" s="870"/>
      <c r="C238" s="500"/>
      <c r="D238" s="869"/>
      <c r="E238" s="871"/>
      <c r="F238" s="871"/>
      <c r="G238" s="872">
        <f t="shared" si="3"/>
        <v>0</v>
      </c>
      <c r="H238" s="870"/>
      <c r="I238" s="869"/>
      <c r="J238" s="869"/>
      <c r="K238" s="873"/>
    </row>
    <row r="239" spans="1:11" ht="11.25">
      <c r="A239" s="869"/>
      <c r="B239" s="870"/>
      <c r="C239" s="500"/>
      <c r="D239" s="869"/>
      <c r="E239" s="871"/>
      <c r="F239" s="871"/>
      <c r="G239" s="872">
        <f t="shared" si="3"/>
        <v>0</v>
      </c>
      <c r="H239" s="870"/>
      <c r="I239" s="869"/>
      <c r="J239" s="869"/>
      <c r="K239" s="873"/>
    </row>
    <row r="240" spans="1:11" ht="11.25">
      <c r="A240" s="869"/>
      <c r="B240" s="870"/>
      <c r="C240" s="500"/>
      <c r="D240" s="869"/>
      <c r="E240" s="871"/>
      <c r="F240" s="871"/>
      <c r="G240" s="872">
        <f t="shared" si="3"/>
        <v>0</v>
      </c>
      <c r="H240" s="870"/>
      <c r="I240" s="869"/>
      <c r="J240" s="869"/>
      <c r="K240" s="873"/>
    </row>
    <row r="241" spans="1:11" ht="11.25">
      <c r="A241" s="869"/>
      <c r="B241" s="870"/>
      <c r="C241" s="500"/>
      <c r="D241" s="869"/>
      <c r="E241" s="871"/>
      <c r="F241" s="871"/>
      <c r="G241" s="872">
        <f t="shared" si="3"/>
        <v>0</v>
      </c>
      <c r="H241" s="870"/>
      <c r="I241" s="869"/>
      <c r="J241" s="869"/>
      <c r="K241" s="873"/>
    </row>
    <row r="242" spans="1:11" ht="11.25">
      <c r="A242" s="869"/>
      <c r="B242" s="870"/>
      <c r="C242" s="500"/>
      <c r="D242" s="869"/>
      <c r="E242" s="871"/>
      <c r="F242" s="871"/>
      <c r="G242" s="872">
        <f t="shared" si="3"/>
        <v>0</v>
      </c>
      <c r="H242" s="870"/>
      <c r="I242" s="869"/>
      <c r="J242" s="869"/>
      <c r="K242" s="873"/>
    </row>
    <row r="243" spans="1:11" ht="11.25">
      <c r="A243" s="869"/>
      <c r="B243" s="870"/>
      <c r="C243" s="500"/>
      <c r="D243" s="869"/>
      <c r="E243" s="871"/>
      <c r="F243" s="871"/>
      <c r="G243" s="872">
        <f t="shared" si="3"/>
        <v>0</v>
      </c>
      <c r="H243" s="870"/>
      <c r="I243" s="869"/>
      <c r="J243" s="869"/>
      <c r="K243" s="873"/>
    </row>
    <row r="244" spans="1:11" ht="11.25">
      <c r="A244" s="869"/>
      <c r="B244" s="870"/>
      <c r="C244" s="500"/>
      <c r="D244" s="869"/>
      <c r="E244" s="871"/>
      <c r="F244" s="871"/>
      <c r="G244" s="872">
        <f t="shared" si="3"/>
        <v>0</v>
      </c>
      <c r="H244" s="870"/>
      <c r="I244" s="869"/>
      <c r="J244" s="869"/>
      <c r="K244" s="873"/>
    </row>
    <row r="245" spans="1:11" ht="11.25">
      <c r="A245" s="869"/>
      <c r="B245" s="870"/>
      <c r="C245" s="500"/>
      <c r="D245" s="869"/>
      <c r="E245" s="871"/>
      <c r="F245" s="871"/>
      <c r="G245" s="872">
        <f t="shared" si="3"/>
        <v>0</v>
      </c>
      <c r="H245" s="870"/>
      <c r="I245" s="869"/>
      <c r="J245" s="869"/>
      <c r="K245" s="873"/>
    </row>
    <row r="246" spans="1:11" ht="11.25">
      <c r="A246" s="869"/>
      <c r="B246" s="870"/>
      <c r="C246" s="500"/>
      <c r="D246" s="869"/>
      <c r="E246" s="871"/>
      <c r="F246" s="871"/>
      <c r="G246" s="872">
        <f t="shared" si="3"/>
        <v>0</v>
      </c>
      <c r="H246" s="870"/>
      <c r="I246" s="869"/>
      <c r="J246" s="869"/>
      <c r="K246" s="873"/>
    </row>
    <row r="247" spans="1:11" ht="11.25">
      <c r="A247" s="869"/>
      <c r="B247" s="870"/>
      <c r="C247" s="500"/>
      <c r="D247" s="869"/>
      <c r="E247" s="871"/>
      <c r="F247" s="871"/>
      <c r="G247" s="872">
        <f t="shared" si="3"/>
        <v>0</v>
      </c>
      <c r="H247" s="870"/>
      <c r="I247" s="869"/>
      <c r="J247" s="869"/>
      <c r="K247" s="873"/>
    </row>
    <row r="248" spans="1:11" ht="11.25">
      <c r="A248" s="869"/>
      <c r="B248" s="870"/>
      <c r="C248" s="500"/>
      <c r="D248" s="869"/>
      <c r="E248" s="871"/>
      <c r="F248" s="871"/>
      <c r="G248" s="872">
        <f t="shared" si="3"/>
        <v>0</v>
      </c>
      <c r="H248" s="870"/>
      <c r="I248" s="869"/>
      <c r="J248" s="869"/>
      <c r="K248" s="873"/>
    </row>
    <row r="249" spans="1:11" ht="11.25">
      <c r="A249" s="869"/>
      <c r="B249" s="870"/>
      <c r="C249" s="500"/>
      <c r="D249" s="869"/>
      <c r="E249" s="871"/>
      <c r="F249" s="871"/>
      <c r="G249" s="872">
        <f t="shared" si="3"/>
        <v>0</v>
      </c>
      <c r="H249" s="870"/>
      <c r="I249" s="869"/>
      <c r="J249" s="869"/>
      <c r="K249" s="873"/>
    </row>
    <row r="250" spans="1:11" ht="11.25">
      <c r="A250" s="869"/>
      <c r="B250" s="870"/>
      <c r="C250" s="500"/>
      <c r="D250" s="869"/>
      <c r="E250" s="871"/>
      <c r="F250" s="871"/>
      <c r="G250" s="872">
        <f t="shared" si="3"/>
        <v>0</v>
      </c>
      <c r="H250" s="870"/>
      <c r="I250" s="869"/>
      <c r="J250" s="869"/>
      <c r="K250" s="873"/>
    </row>
    <row r="251" spans="1:11" ht="11.25">
      <c r="A251" s="869"/>
      <c r="B251" s="870"/>
      <c r="C251" s="500"/>
      <c r="D251" s="869"/>
      <c r="E251" s="871"/>
      <c r="F251" s="871"/>
      <c r="G251" s="872">
        <f t="shared" si="3"/>
        <v>0</v>
      </c>
      <c r="H251" s="870"/>
      <c r="I251" s="869"/>
      <c r="J251" s="869"/>
      <c r="K251" s="873"/>
    </row>
    <row r="252" spans="1:11" ht="11.25">
      <c r="A252" s="869"/>
      <c r="B252" s="870"/>
      <c r="C252" s="500"/>
      <c r="D252" s="869"/>
      <c r="E252" s="871"/>
      <c r="F252" s="871"/>
      <c r="G252" s="872">
        <f t="shared" si="3"/>
        <v>0</v>
      </c>
      <c r="H252" s="870"/>
      <c r="I252" s="869"/>
      <c r="J252" s="869"/>
      <c r="K252" s="873"/>
    </row>
    <row r="253" spans="1:11" ht="11.25">
      <c r="A253" s="869"/>
      <c r="B253" s="870"/>
      <c r="C253" s="500"/>
      <c r="D253" s="869"/>
      <c r="E253" s="871"/>
      <c r="F253" s="871"/>
      <c r="G253" s="872">
        <f t="shared" si="3"/>
        <v>0</v>
      </c>
      <c r="H253" s="870"/>
      <c r="I253" s="869"/>
      <c r="J253" s="869"/>
      <c r="K253" s="873"/>
    </row>
    <row r="254" spans="1:11" ht="11.25">
      <c r="A254" s="869"/>
      <c r="B254" s="870"/>
      <c r="C254" s="500"/>
      <c r="D254" s="869"/>
      <c r="E254" s="871"/>
      <c r="F254" s="871"/>
      <c r="G254" s="872">
        <f t="shared" si="3"/>
        <v>0</v>
      </c>
      <c r="H254" s="870"/>
      <c r="I254" s="869"/>
      <c r="J254" s="869"/>
      <c r="K254" s="873"/>
    </row>
    <row r="255" spans="1:11" ht="11.25">
      <c r="A255" s="869"/>
      <c r="B255" s="870"/>
      <c r="C255" s="500"/>
      <c r="D255" s="869"/>
      <c r="E255" s="871"/>
      <c r="F255" s="871"/>
      <c r="G255" s="872">
        <f t="shared" si="3"/>
        <v>0</v>
      </c>
      <c r="H255" s="870"/>
      <c r="I255" s="869"/>
      <c r="J255" s="869"/>
      <c r="K255" s="873"/>
    </row>
    <row r="256" spans="1:11" ht="11.25">
      <c r="A256" s="869"/>
      <c r="B256" s="870"/>
      <c r="C256" s="500"/>
      <c r="D256" s="869"/>
      <c r="E256" s="871"/>
      <c r="F256" s="871"/>
      <c r="G256" s="872">
        <f t="shared" si="3"/>
        <v>0</v>
      </c>
      <c r="H256" s="870"/>
      <c r="I256" s="869"/>
      <c r="J256" s="869"/>
      <c r="K256" s="873"/>
    </row>
    <row r="257" spans="1:11" ht="11.25">
      <c r="A257" s="869"/>
      <c r="B257" s="870"/>
      <c r="C257" s="500"/>
      <c r="D257" s="869"/>
      <c r="E257" s="871"/>
      <c r="F257" s="871"/>
      <c r="G257" s="872">
        <f t="shared" si="3"/>
        <v>0</v>
      </c>
      <c r="H257" s="870"/>
      <c r="I257" s="869"/>
      <c r="J257" s="869"/>
      <c r="K257" s="873"/>
    </row>
    <row r="258" spans="1:11" ht="11.25">
      <c r="A258" s="869"/>
      <c r="B258" s="870"/>
      <c r="C258" s="500"/>
      <c r="D258" s="869"/>
      <c r="E258" s="871"/>
      <c r="F258" s="871"/>
      <c r="G258" s="872">
        <f t="shared" si="3"/>
        <v>0</v>
      </c>
      <c r="H258" s="870"/>
      <c r="I258" s="869"/>
      <c r="J258" s="869"/>
      <c r="K258" s="873"/>
    </row>
    <row r="259" spans="1:11" ht="11.25">
      <c r="A259" s="869"/>
      <c r="B259" s="870"/>
      <c r="C259" s="500"/>
      <c r="D259" s="869"/>
      <c r="E259" s="871"/>
      <c r="F259" s="871"/>
      <c r="G259" s="872">
        <f t="shared" si="3"/>
        <v>0</v>
      </c>
      <c r="H259" s="870"/>
      <c r="I259" s="869"/>
      <c r="J259" s="869"/>
      <c r="K259" s="873"/>
    </row>
    <row r="260" spans="1:11" ht="11.25">
      <c r="A260" s="869"/>
      <c r="B260" s="870"/>
      <c r="C260" s="500"/>
      <c r="D260" s="869"/>
      <c r="E260" s="871"/>
      <c r="F260" s="871"/>
      <c r="G260" s="872">
        <f t="shared" si="3"/>
        <v>0</v>
      </c>
      <c r="H260" s="870"/>
      <c r="I260" s="869"/>
      <c r="J260" s="869"/>
      <c r="K260" s="873"/>
    </row>
    <row r="261" spans="1:11" ht="11.25">
      <c r="A261" s="869"/>
      <c r="B261" s="870"/>
      <c r="C261" s="500"/>
      <c r="D261" s="869"/>
      <c r="E261" s="871"/>
      <c r="F261" s="871"/>
      <c r="G261" s="872">
        <f t="shared" si="3"/>
        <v>0</v>
      </c>
      <c r="H261" s="870"/>
      <c r="I261" s="869"/>
      <c r="J261" s="869"/>
      <c r="K261" s="873"/>
    </row>
    <row r="262" spans="1:11" ht="11.25">
      <c r="A262" s="869"/>
      <c r="B262" s="870"/>
      <c r="C262" s="500"/>
      <c r="D262" s="869"/>
      <c r="E262" s="871"/>
      <c r="F262" s="871"/>
      <c r="G262" s="872">
        <f t="shared" si="3"/>
        <v>0</v>
      </c>
      <c r="H262" s="870"/>
      <c r="I262" s="869"/>
      <c r="J262" s="869"/>
      <c r="K262" s="873"/>
    </row>
    <row r="263" spans="1:11" ht="11.25">
      <c r="A263" s="869"/>
      <c r="B263" s="870"/>
      <c r="C263" s="500"/>
      <c r="D263" s="869"/>
      <c r="E263" s="871"/>
      <c r="F263" s="871"/>
      <c r="G263" s="872">
        <f t="shared" si="3"/>
        <v>0</v>
      </c>
      <c r="H263" s="870"/>
      <c r="I263" s="869"/>
      <c r="J263" s="869"/>
      <c r="K263" s="873"/>
    </row>
    <row r="264" spans="1:11" ht="11.25">
      <c r="A264" s="869"/>
      <c r="B264" s="870"/>
      <c r="C264" s="500"/>
      <c r="D264" s="869"/>
      <c r="E264" s="871"/>
      <c r="F264" s="871"/>
      <c r="G264" s="872">
        <f t="shared" si="3"/>
        <v>0</v>
      </c>
      <c r="H264" s="870"/>
      <c r="I264" s="869"/>
      <c r="J264" s="869"/>
      <c r="K264" s="873"/>
    </row>
    <row r="265" spans="1:11" ht="11.25">
      <c r="A265" s="869"/>
      <c r="B265" s="870"/>
      <c r="C265" s="500"/>
      <c r="D265" s="869"/>
      <c r="E265" s="871"/>
      <c r="F265" s="871"/>
      <c r="G265" s="872">
        <f t="shared" si="3"/>
        <v>0</v>
      </c>
      <c r="H265" s="870"/>
      <c r="I265" s="869"/>
      <c r="J265" s="869"/>
      <c r="K265" s="873"/>
    </row>
    <row r="266" spans="1:11" ht="11.25">
      <c r="A266" s="869"/>
      <c r="B266" s="870"/>
      <c r="C266" s="500"/>
      <c r="D266" s="869"/>
      <c r="E266" s="871"/>
      <c r="F266" s="871"/>
      <c r="G266" s="872">
        <f t="shared" si="3"/>
        <v>0</v>
      </c>
      <c r="H266" s="870"/>
      <c r="I266" s="869"/>
      <c r="J266" s="869"/>
      <c r="K266" s="873"/>
    </row>
    <row r="267" spans="1:11" ht="11.25">
      <c r="A267" s="869"/>
      <c r="B267" s="870"/>
      <c r="C267" s="500"/>
      <c r="D267" s="869"/>
      <c r="E267" s="871"/>
      <c r="F267" s="871"/>
      <c r="G267" s="872">
        <f t="shared" si="3"/>
        <v>0</v>
      </c>
      <c r="H267" s="870"/>
      <c r="I267" s="869"/>
      <c r="J267" s="869"/>
      <c r="K267" s="873"/>
    </row>
    <row r="268" spans="1:11" ht="11.25">
      <c r="A268" s="869"/>
      <c r="B268" s="870"/>
      <c r="C268" s="500"/>
      <c r="D268" s="869"/>
      <c r="E268" s="871"/>
      <c r="F268" s="871"/>
      <c r="G268" s="872">
        <f t="shared" si="3"/>
        <v>0</v>
      </c>
      <c r="H268" s="870"/>
      <c r="I268" s="869"/>
      <c r="J268" s="869"/>
      <c r="K268" s="873"/>
    </row>
    <row r="269" spans="1:11" ht="11.25">
      <c r="A269" s="869"/>
      <c r="B269" s="870"/>
      <c r="C269" s="500"/>
      <c r="D269" s="869"/>
      <c r="E269" s="871"/>
      <c r="F269" s="871"/>
      <c r="G269" s="872">
        <f t="shared" si="3"/>
        <v>0</v>
      </c>
      <c r="H269" s="870"/>
      <c r="I269" s="869"/>
      <c r="J269" s="869"/>
      <c r="K269" s="873"/>
    </row>
    <row r="270" spans="1:11" ht="11.25">
      <c r="A270" s="869"/>
      <c r="B270" s="870"/>
      <c r="C270" s="500"/>
      <c r="D270" s="869"/>
      <c r="E270" s="871"/>
      <c r="F270" s="871"/>
      <c r="G270" s="872">
        <f t="shared" si="3"/>
        <v>0</v>
      </c>
      <c r="H270" s="870"/>
      <c r="I270" s="869"/>
      <c r="J270" s="869"/>
      <c r="K270" s="873"/>
    </row>
    <row r="271" spans="1:11" ht="11.25">
      <c r="A271" s="869"/>
      <c r="B271" s="870"/>
      <c r="C271" s="500"/>
      <c r="D271" s="869"/>
      <c r="E271" s="871"/>
      <c r="F271" s="871"/>
      <c r="G271" s="872">
        <f t="shared" si="3"/>
        <v>0</v>
      </c>
      <c r="H271" s="870"/>
      <c r="I271" s="869"/>
      <c r="J271" s="869"/>
      <c r="K271" s="873"/>
    </row>
    <row r="272" spans="1:11" ht="11.25">
      <c r="A272" s="869"/>
      <c r="B272" s="870"/>
      <c r="C272" s="500"/>
      <c r="D272" s="869"/>
      <c r="E272" s="871"/>
      <c r="F272" s="871"/>
      <c r="G272" s="872">
        <f t="shared" si="3"/>
        <v>0</v>
      </c>
      <c r="H272" s="870"/>
      <c r="I272" s="869"/>
      <c r="J272" s="869"/>
      <c r="K272" s="873"/>
    </row>
    <row r="273" spans="1:11" ht="11.25">
      <c r="A273" s="869"/>
      <c r="B273" s="870"/>
      <c r="C273" s="500"/>
      <c r="D273" s="869"/>
      <c r="E273" s="871"/>
      <c r="F273" s="871"/>
      <c r="G273" s="872">
        <f t="shared" si="3"/>
        <v>0</v>
      </c>
      <c r="H273" s="870"/>
      <c r="I273" s="869"/>
      <c r="J273" s="869"/>
      <c r="K273" s="873"/>
    </row>
    <row r="274" spans="1:11" ht="11.25">
      <c r="A274" s="869"/>
      <c r="B274" s="870"/>
      <c r="C274" s="500"/>
      <c r="D274" s="869"/>
      <c r="E274" s="871"/>
      <c r="F274" s="871"/>
      <c r="G274" s="872">
        <f aca="true" t="shared" si="4" ref="G274:G313">IF(E274&gt;0,E274/$D$1,F274)</f>
        <v>0</v>
      </c>
      <c r="H274" s="870"/>
      <c r="I274" s="869"/>
      <c r="J274" s="869"/>
      <c r="K274" s="873"/>
    </row>
    <row r="275" spans="1:11" ht="11.25">
      <c r="A275" s="869"/>
      <c r="B275" s="870"/>
      <c r="C275" s="500"/>
      <c r="D275" s="869"/>
      <c r="E275" s="871"/>
      <c r="F275" s="871"/>
      <c r="G275" s="872">
        <f t="shared" si="4"/>
        <v>0</v>
      </c>
      <c r="H275" s="870"/>
      <c r="I275" s="869"/>
      <c r="J275" s="869"/>
      <c r="K275" s="873"/>
    </row>
    <row r="276" spans="1:11" ht="11.25">
      <c r="A276" s="869"/>
      <c r="B276" s="870"/>
      <c r="C276" s="500"/>
      <c r="D276" s="869"/>
      <c r="E276" s="871"/>
      <c r="F276" s="871"/>
      <c r="G276" s="872">
        <f t="shared" si="4"/>
        <v>0</v>
      </c>
      <c r="H276" s="870"/>
      <c r="I276" s="869"/>
      <c r="J276" s="869"/>
      <c r="K276" s="873"/>
    </row>
    <row r="277" spans="1:11" ht="11.25">
      <c r="A277" s="869"/>
      <c r="B277" s="870"/>
      <c r="C277" s="500"/>
      <c r="D277" s="869"/>
      <c r="E277" s="871"/>
      <c r="F277" s="871"/>
      <c r="G277" s="872">
        <f t="shared" si="4"/>
        <v>0</v>
      </c>
      <c r="H277" s="870"/>
      <c r="I277" s="869"/>
      <c r="J277" s="869"/>
      <c r="K277" s="873"/>
    </row>
    <row r="278" spans="1:11" ht="11.25">
      <c r="A278" s="869"/>
      <c r="B278" s="870"/>
      <c r="C278" s="500"/>
      <c r="D278" s="869"/>
      <c r="E278" s="871"/>
      <c r="F278" s="871"/>
      <c r="G278" s="872">
        <f t="shared" si="4"/>
        <v>0</v>
      </c>
      <c r="H278" s="870"/>
      <c r="I278" s="869"/>
      <c r="J278" s="869"/>
      <c r="K278" s="873"/>
    </row>
    <row r="279" spans="1:11" ht="11.25">
      <c r="A279" s="869"/>
      <c r="B279" s="870"/>
      <c r="C279" s="500"/>
      <c r="D279" s="869"/>
      <c r="E279" s="871"/>
      <c r="F279" s="871"/>
      <c r="G279" s="872">
        <f t="shared" si="4"/>
        <v>0</v>
      </c>
      <c r="H279" s="870"/>
      <c r="I279" s="869"/>
      <c r="J279" s="869"/>
      <c r="K279" s="873"/>
    </row>
    <row r="280" spans="1:11" ht="11.25">
      <c r="A280" s="869"/>
      <c r="B280" s="870"/>
      <c r="C280" s="500"/>
      <c r="D280" s="869"/>
      <c r="E280" s="871"/>
      <c r="F280" s="871"/>
      <c r="G280" s="872">
        <f t="shared" si="4"/>
        <v>0</v>
      </c>
      <c r="H280" s="870"/>
      <c r="I280" s="869"/>
      <c r="J280" s="869"/>
      <c r="K280" s="873"/>
    </row>
    <row r="281" spans="1:11" ht="11.25">
      <c r="A281" s="869"/>
      <c r="B281" s="870"/>
      <c r="C281" s="500"/>
      <c r="D281" s="869"/>
      <c r="E281" s="871"/>
      <c r="F281" s="871"/>
      <c r="G281" s="872">
        <f t="shared" si="4"/>
        <v>0</v>
      </c>
      <c r="H281" s="870"/>
      <c r="I281" s="869"/>
      <c r="J281" s="869"/>
      <c r="K281" s="873"/>
    </row>
    <row r="282" spans="1:11" ht="11.25">
      <c r="A282" s="869"/>
      <c r="B282" s="870"/>
      <c r="C282" s="500"/>
      <c r="D282" s="869"/>
      <c r="E282" s="871"/>
      <c r="F282" s="871"/>
      <c r="G282" s="872">
        <f t="shared" si="4"/>
        <v>0</v>
      </c>
      <c r="H282" s="870"/>
      <c r="I282" s="869"/>
      <c r="J282" s="869"/>
      <c r="K282" s="873"/>
    </row>
    <row r="283" spans="1:11" ht="11.25">
      <c r="A283" s="869"/>
      <c r="B283" s="870"/>
      <c r="C283" s="500"/>
      <c r="D283" s="869"/>
      <c r="E283" s="871"/>
      <c r="F283" s="871"/>
      <c r="G283" s="872">
        <f t="shared" si="4"/>
        <v>0</v>
      </c>
      <c r="H283" s="870"/>
      <c r="I283" s="869"/>
      <c r="J283" s="869"/>
      <c r="K283" s="873"/>
    </row>
    <row r="284" spans="1:11" ht="11.25">
      <c r="A284" s="869"/>
      <c r="B284" s="870"/>
      <c r="C284" s="500"/>
      <c r="D284" s="869"/>
      <c r="E284" s="871"/>
      <c r="F284" s="871"/>
      <c r="G284" s="872">
        <f t="shared" si="4"/>
        <v>0</v>
      </c>
      <c r="H284" s="870"/>
      <c r="I284" s="869"/>
      <c r="J284" s="869"/>
      <c r="K284" s="873"/>
    </row>
    <row r="285" spans="1:11" ht="11.25">
      <c r="A285" s="869"/>
      <c r="B285" s="870"/>
      <c r="C285" s="500"/>
      <c r="D285" s="869"/>
      <c r="E285" s="871"/>
      <c r="F285" s="871"/>
      <c r="G285" s="872">
        <f t="shared" si="4"/>
        <v>0</v>
      </c>
      <c r="H285" s="870"/>
      <c r="I285" s="869"/>
      <c r="J285" s="869"/>
      <c r="K285" s="873"/>
    </row>
    <row r="286" spans="1:11" ht="11.25">
      <c r="A286" s="869"/>
      <c r="B286" s="870"/>
      <c r="C286" s="500"/>
      <c r="D286" s="869"/>
      <c r="E286" s="871"/>
      <c r="F286" s="871"/>
      <c r="G286" s="872">
        <f t="shared" si="4"/>
        <v>0</v>
      </c>
      <c r="H286" s="870"/>
      <c r="I286" s="869"/>
      <c r="J286" s="869"/>
      <c r="K286" s="873"/>
    </row>
    <row r="287" spans="1:11" ht="11.25">
      <c r="A287" s="869"/>
      <c r="B287" s="870"/>
      <c r="C287" s="500"/>
      <c r="D287" s="869"/>
      <c r="E287" s="871"/>
      <c r="F287" s="871"/>
      <c r="G287" s="872">
        <f t="shared" si="4"/>
        <v>0</v>
      </c>
      <c r="H287" s="870"/>
      <c r="I287" s="869"/>
      <c r="J287" s="869"/>
      <c r="K287" s="873"/>
    </row>
    <row r="288" spans="1:11" ht="11.25">
      <c r="A288" s="869"/>
      <c r="B288" s="870"/>
      <c r="C288" s="500"/>
      <c r="D288" s="869"/>
      <c r="E288" s="871"/>
      <c r="F288" s="871"/>
      <c r="G288" s="872">
        <f t="shared" si="4"/>
        <v>0</v>
      </c>
      <c r="H288" s="870"/>
      <c r="I288" s="869"/>
      <c r="J288" s="869"/>
      <c r="K288" s="873"/>
    </row>
    <row r="289" spans="1:11" ht="11.25">
      <c r="A289" s="869"/>
      <c r="B289" s="870"/>
      <c r="C289" s="500"/>
      <c r="D289" s="869"/>
      <c r="E289" s="871"/>
      <c r="F289" s="871"/>
      <c r="G289" s="872">
        <f t="shared" si="4"/>
        <v>0</v>
      </c>
      <c r="H289" s="870"/>
      <c r="I289" s="869"/>
      <c r="J289" s="869"/>
      <c r="K289" s="873"/>
    </row>
    <row r="290" spans="1:11" ht="11.25">
      <c r="A290" s="869"/>
      <c r="B290" s="870"/>
      <c r="C290" s="500"/>
      <c r="D290" s="869"/>
      <c r="E290" s="871"/>
      <c r="F290" s="871"/>
      <c r="G290" s="872">
        <f t="shared" si="4"/>
        <v>0</v>
      </c>
      <c r="H290" s="870"/>
      <c r="I290" s="869"/>
      <c r="J290" s="869"/>
      <c r="K290" s="873"/>
    </row>
    <row r="291" spans="1:11" ht="11.25">
      <c r="A291" s="869"/>
      <c r="B291" s="870"/>
      <c r="C291" s="500"/>
      <c r="D291" s="869"/>
      <c r="E291" s="871"/>
      <c r="F291" s="871"/>
      <c r="G291" s="872">
        <f t="shared" si="4"/>
        <v>0</v>
      </c>
      <c r="H291" s="870"/>
      <c r="I291" s="869"/>
      <c r="J291" s="869"/>
      <c r="K291" s="873"/>
    </row>
    <row r="292" spans="1:11" ht="11.25">
      <c r="A292" s="869"/>
      <c r="B292" s="870"/>
      <c r="C292" s="500"/>
      <c r="D292" s="869"/>
      <c r="E292" s="871"/>
      <c r="F292" s="871"/>
      <c r="G292" s="872">
        <f t="shared" si="4"/>
        <v>0</v>
      </c>
      <c r="H292" s="870"/>
      <c r="I292" s="869"/>
      <c r="J292" s="869"/>
      <c r="K292" s="873"/>
    </row>
    <row r="293" spans="1:11" ht="11.25">
      <c r="A293" s="869"/>
      <c r="B293" s="870"/>
      <c r="C293" s="500"/>
      <c r="D293" s="869"/>
      <c r="E293" s="871"/>
      <c r="F293" s="871"/>
      <c r="G293" s="872">
        <f t="shared" si="4"/>
        <v>0</v>
      </c>
      <c r="H293" s="870"/>
      <c r="I293" s="869"/>
      <c r="J293" s="869"/>
      <c r="K293" s="873"/>
    </row>
    <row r="294" spans="1:11" ht="11.25">
      <c r="A294" s="869"/>
      <c r="B294" s="870"/>
      <c r="C294" s="500"/>
      <c r="D294" s="869"/>
      <c r="E294" s="871"/>
      <c r="F294" s="871"/>
      <c r="G294" s="872">
        <f t="shared" si="4"/>
        <v>0</v>
      </c>
      <c r="H294" s="870"/>
      <c r="I294" s="869"/>
      <c r="J294" s="869"/>
      <c r="K294" s="873"/>
    </row>
    <row r="295" spans="1:11" ht="11.25">
      <c r="A295" s="869"/>
      <c r="B295" s="870"/>
      <c r="C295" s="500"/>
      <c r="D295" s="869"/>
      <c r="E295" s="871"/>
      <c r="F295" s="871"/>
      <c r="G295" s="872">
        <f t="shared" si="4"/>
        <v>0</v>
      </c>
      <c r="H295" s="870"/>
      <c r="I295" s="869"/>
      <c r="J295" s="869"/>
      <c r="K295" s="873"/>
    </row>
    <row r="296" spans="1:11" ht="11.25">
      <c r="A296" s="869"/>
      <c r="B296" s="870"/>
      <c r="C296" s="500"/>
      <c r="D296" s="869"/>
      <c r="E296" s="871"/>
      <c r="F296" s="871"/>
      <c r="G296" s="872">
        <f t="shared" si="4"/>
        <v>0</v>
      </c>
      <c r="H296" s="870"/>
      <c r="I296" s="869"/>
      <c r="J296" s="869"/>
      <c r="K296" s="873"/>
    </row>
    <row r="297" spans="1:11" ht="11.25">
      <c r="A297" s="869"/>
      <c r="B297" s="870"/>
      <c r="C297" s="500"/>
      <c r="D297" s="869"/>
      <c r="E297" s="871"/>
      <c r="F297" s="871"/>
      <c r="G297" s="872">
        <f t="shared" si="4"/>
        <v>0</v>
      </c>
      <c r="H297" s="870"/>
      <c r="I297" s="869"/>
      <c r="J297" s="869"/>
      <c r="K297" s="873"/>
    </row>
    <row r="298" spans="1:11" ht="11.25">
      <c r="A298" s="869"/>
      <c r="B298" s="870"/>
      <c r="C298" s="500"/>
      <c r="D298" s="869"/>
      <c r="E298" s="871"/>
      <c r="F298" s="871"/>
      <c r="G298" s="872">
        <f t="shared" si="4"/>
        <v>0</v>
      </c>
      <c r="H298" s="870"/>
      <c r="I298" s="869"/>
      <c r="J298" s="869"/>
      <c r="K298" s="873"/>
    </row>
    <row r="299" spans="1:11" ht="11.25">
      <c r="A299" s="869"/>
      <c r="B299" s="870"/>
      <c r="C299" s="500"/>
      <c r="D299" s="869"/>
      <c r="E299" s="871"/>
      <c r="F299" s="871"/>
      <c r="G299" s="872">
        <f t="shared" si="4"/>
        <v>0</v>
      </c>
      <c r="H299" s="870"/>
      <c r="I299" s="869"/>
      <c r="J299" s="869"/>
      <c r="K299" s="873"/>
    </row>
    <row r="300" spans="1:11" ht="11.25">
      <c r="A300" s="869"/>
      <c r="B300" s="870"/>
      <c r="C300" s="500"/>
      <c r="D300" s="869"/>
      <c r="E300" s="871"/>
      <c r="F300" s="871"/>
      <c r="G300" s="872">
        <f t="shared" si="4"/>
        <v>0</v>
      </c>
      <c r="H300" s="870"/>
      <c r="I300" s="869"/>
      <c r="J300" s="869"/>
      <c r="K300" s="873"/>
    </row>
    <row r="301" spans="1:11" ht="11.25">
      <c r="A301" s="869"/>
      <c r="B301" s="870"/>
      <c r="C301" s="500"/>
      <c r="D301" s="869"/>
      <c r="E301" s="871"/>
      <c r="F301" s="871"/>
      <c r="G301" s="872">
        <f t="shared" si="4"/>
        <v>0</v>
      </c>
      <c r="H301" s="870"/>
      <c r="I301" s="869"/>
      <c r="J301" s="869"/>
      <c r="K301" s="873"/>
    </row>
    <row r="302" spans="1:11" ht="11.25">
      <c r="A302" s="869"/>
      <c r="B302" s="870"/>
      <c r="C302" s="500"/>
      <c r="D302" s="869"/>
      <c r="E302" s="871"/>
      <c r="F302" s="871"/>
      <c r="G302" s="872">
        <f t="shared" si="4"/>
        <v>0</v>
      </c>
      <c r="H302" s="870"/>
      <c r="I302" s="869"/>
      <c r="J302" s="869"/>
      <c r="K302" s="873"/>
    </row>
    <row r="303" spans="1:11" ht="11.25">
      <c r="A303" s="869"/>
      <c r="B303" s="870"/>
      <c r="C303" s="500"/>
      <c r="D303" s="869"/>
      <c r="E303" s="871"/>
      <c r="F303" s="871"/>
      <c r="G303" s="872">
        <f t="shared" si="4"/>
        <v>0</v>
      </c>
      <c r="H303" s="870"/>
      <c r="I303" s="869"/>
      <c r="J303" s="869"/>
      <c r="K303" s="873"/>
    </row>
    <row r="304" spans="1:11" ht="11.25">
      <c r="A304" s="869"/>
      <c r="B304" s="870"/>
      <c r="C304" s="500"/>
      <c r="D304" s="869"/>
      <c r="E304" s="871"/>
      <c r="F304" s="871"/>
      <c r="G304" s="872">
        <f t="shared" si="4"/>
        <v>0</v>
      </c>
      <c r="H304" s="870"/>
      <c r="I304" s="869"/>
      <c r="J304" s="869"/>
      <c r="K304" s="873"/>
    </row>
    <row r="305" spans="1:11" ht="11.25">
      <c r="A305" s="869"/>
      <c r="B305" s="870"/>
      <c r="C305" s="500"/>
      <c r="D305" s="869"/>
      <c r="E305" s="871"/>
      <c r="F305" s="871"/>
      <c r="G305" s="872">
        <f t="shared" si="4"/>
        <v>0</v>
      </c>
      <c r="H305" s="870"/>
      <c r="I305" s="869"/>
      <c r="J305" s="869"/>
      <c r="K305" s="873"/>
    </row>
    <row r="306" spans="1:11" ht="11.25">
      <c r="A306" s="869"/>
      <c r="B306" s="870"/>
      <c r="C306" s="500"/>
      <c r="D306" s="869"/>
      <c r="E306" s="871"/>
      <c r="F306" s="871"/>
      <c r="G306" s="872">
        <f t="shared" si="4"/>
        <v>0</v>
      </c>
      <c r="H306" s="870"/>
      <c r="I306" s="869"/>
      <c r="J306" s="869"/>
      <c r="K306" s="873"/>
    </row>
    <row r="307" spans="1:11" ht="11.25">
      <c r="A307" s="869"/>
      <c r="B307" s="870"/>
      <c r="C307" s="500"/>
      <c r="D307" s="869"/>
      <c r="E307" s="871"/>
      <c r="F307" s="871"/>
      <c r="G307" s="872">
        <f t="shared" si="4"/>
        <v>0</v>
      </c>
      <c r="H307" s="870"/>
      <c r="I307" s="869"/>
      <c r="J307" s="869"/>
      <c r="K307" s="873"/>
    </row>
    <row r="308" spans="1:11" ht="11.25">
      <c r="A308" s="869"/>
      <c r="B308" s="870"/>
      <c r="C308" s="500"/>
      <c r="D308" s="869"/>
      <c r="E308" s="871"/>
      <c r="F308" s="871"/>
      <c r="G308" s="872">
        <f t="shared" si="4"/>
        <v>0</v>
      </c>
      <c r="H308" s="870"/>
      <c r="I308" s="869"/>
      <c r="J308" s="869"/>
      <c r="K308" s="873"/>
    </row>
    <row r="309" spans="1:11" ht="11.25">
      <c r="A309" s="869"/>
      <c r="B309" s="870"/>
      <c r="C309" s="500"/>
      <c r="D309" s="869"/>
      <c r="E309" s="871"/>
      <c r="F309" s="871"/>
      <c r="G309" s="872">
        <f t="shared" si="4"/>
        <v>0</v>
      </c>
      <c r="H309" s="870"/>
      <c r="I309" s="869"/>
      <c r="J309" s="869"/>
      <c r="K309" s="873"/>
    </row>
    <row r="310" spans="1:11" ht="11.25">
      <c r="A310" s="869"/>
      <c r="B310" s="870"/>
      <c r="C310" s="500"/>
      <c r="D310" s="869"/>
      <c r="E310" s="871"/>
      <c r="F310" s="871"/>
      <c r="G310" s="872">
        <f t="shared" si="4"/>
        <v>0</v>
      </c>
      <c r="H310" s="870"/>
      <c r="I310" s="869"/>
      <c r="J310" s="869"/>
      <c r="K310" s="873"/>
    </row>
    <row r="311" spans="1:11" ht="11.25">
      <c r="A311" s="869"/>
      <c r="B311" s="870"/>
      <c r="C311" s="500"/>
      <c r="D311" s="869"/>
      <c r="E311" s="871"/>
      <c r="F311" s="871"/>
      <c r="G311" s="872">
        <f t="shared" si="4"/>
        <v>0</v>
      </c>
      <c r="H311" s="870"/>
      <c r="I311" s="869"/>
      <c r="J311" s="869"/>
      <c r="K311" s="873"/>
    </row>
    <row r="312" spans="1:11" ht="11.25">
      <c r="A312" s="869"/>
      <c r="B312" s="870"/>
      <c r="C312" s="500"/>
      <c r="D312" s="869"/>
      <c r="E312" s="871"/>
      <c r="F312" s="871"/>
      <c r="G312" s="872">
        <f t="shared" si="4"/>
        <v>0</v>
      </c>
      <c r="H312" s="870"/>
      <c r="I312" s="869"/>
      <c r="J312" s="869"/>
      <c r="K312" s="873"/>
    </row>
    <row r="313" spans="1:11" ht="11.25">
      <c r="A313" s="869"/>
      <c r="B313" s="870"/>
      <c r="C313" s="500"/>
      <c r="D313" s="869"/>
      <c r="E313" s="871"/>
      <c r="F313" s="871"/>
      <c r="G313" s="872">
        <f t="shared" si="4"/>
        <v>0</v>
      </c>
      <c r="H313" s="870"/>
      <c r="I313" s="869"/>
      <c r="J313" s="869"/>
      <c r="K313" s="873"/>
    </row>
    <row r="314" spans="1:11" ht="11.25">
      <c r="A314" s="869"/>
      <c r="B314" s="870"/>
      <c r="C314" s="501"/>
      <c r="D314" s="869"/>
      <c r="E314" s="871"/>
      <c r="F314" s="871"/>
      <c r="G314" s="872">
        <f aca="true" t="shared" si="5" ref="G314:G377">IF(E314&gt;0,E314/$D$1,F314)</f>
        <v>0</v>
      </c>
      <c r="H314" s="870"/>
      <c r="I314" s="869"/>
      <c r="J314" s="869"/>
      <c r="K314" s="873"/>
    </row>
    <row r="315" spans="1:11" ht="11.25">
      <c r="A315" s="869"/>
      <c r="B315" s="870"/>
      <c r="C315" s="501"/>
      <c r="D315" s="869"/>
      <c r="E315" s="871"/>
      <c r="F315" s="871"/>
      <c r="G315" s="872">
        <f t="shared" si="5"/>
        <v>0</v>
      </c>
      <c r="H315" s="870"/>
      <c r="I315" s="869"/>
      <c r="J315" s="869"/>
      <c r="K315" s="873"/>
    </row>
    <row r="316" spans="1:11" ht="11.25">
      <c r="A316" s="869"/>
      <c r="B316" s="870"/>
      <c r="C316" s="501"/>
      <c r="D316" s="869"/>
      <c r="E316" s="871"/>
      <c r="F316" s="871"/>
      <c r="G316" s="872">
        <f t="shared" si="5"/>
        <v>0</v>
      </c>
      <c r="H316" s="870"/>
      <c r="I316" s="869"/>
      <c r="J316" s="869"/>
      <c r="K316" s="873"/>
    </row>
    <row r="317" spans="1:11" ht="11.25">
      <c r="A317" s="869"/>
      <c r="B317" s="870"/>
      <c r="C317" s="501"/>
      <c r="D317" s="869"/>
      <c r="E317" s="871"/>
      <c r="F317" s="871"/>
      <c r="G317" s="872">
        <f t="shared" si="5"/>
        <v>0</v>
      </c>
      <c r="H317" s="870"/>
      <c r="I317" s="869"/>
      <c r="J317" s="869"/>
      <c r="K317" s="873"/>
    </row>
    <row r="318" spans="1:11" ht="11.25">
      <c r="A318" s="869"/>
      <c r="B318" s="870"/>
      <c r="C318" s="501"/>
      <c r="D318" s="869"/>
      <c r="E318" s="871"/>
      <c r="F318" s="871"/>
      <c r="G318" s="872">
        <f t="shared" si="5"/>
        <v>0</v>
      </c>
      <c r="H318" s="870"/>
      <c r="I318" s="869"/>
      <c r="J318" s="869"/>
      <c r="K318" s="873"/>
    </row>
    <row r="319" spans="1:11" ht="11.25">
      <c r="A319" s="869"/>
      <c r="B319" s="870"/>
      <c r="C319" s="501"/>
      <c r="D319" s="869"/>
      <c r="E319" s="871"/>
      <c r="F319" s="871"/>
      <c r="G319" s="872">
        <f t="shared" si="5"/>
        <v>0</v>
      </c>
      <c r="H319" s="870"/>
      <c r="I319" s="869"/>
      <c r="J319" s="869"/>
      <c r="K319" s="873"/>
    </row>
    <row r="320" spans="1:11" ht="11.25">
      <c r="A320" s="869"/>
      <c r="B320" s="870"/>
      <c r="C320" s="501"/>
      <c r="D320" s="869"/>
      <c r="E320" s="871"/>
      <c r="F320" s="871"/>
      <c r="G320" s="872">
        <f t="shared" si="5"/>
        <v>0</v>
      </c>
      <c r="H320" s="870"/>
      <c r="I320" s="869"/>
      <c r="J320" s="869"/>
      <c r="K320" s="873"/>
    </row>
    <row r="321" spans="1:11" ht="11.25">
      <c r="A321" s="869"/>
      <c r="B321" s="870"/>
      <c r="C321" s="501"/>
      <c r="D321" s="869"/>
      <c r="E321" s="871"/>
      <c r="F321" s="871"/>
      <c r="G321" s="872">
        <f t="shared" si="5"/>
        <v>0</v>
      </c>
      <c r="H321" s="870"/>
      <c r="I321" s="869"/>
      <c r="J321" s="869"/>
      <c r="K321" s="873"/>
    </row>
    <row r="322" spans="1:11" ht="11.25">
      <c r="A322" s="869"/>
      <c r="B322" s="870"/>
      <c r="C322" s="501"/>
      <c r="D322" s="869"/>
      <c r="E322" s="871"/>
      <c r="F322" s="871"/>
      <c r="G322" s="872">
        <f t="shared" si="5"/>
        <v>0</v>
      </c>
      <c r="H322" s="870"/>
      <c r="I322" s="869"/>
      <c r="J322" s="869"/>
      <c r="K322" s="873"/>
    </row>
    <row r="323" spans="1:11" ht="11.25">
      <c r="A323" s="869"/>
      <c r="B323" s="870"/>
      <c r="C323" s="501"/>
      <c r="D323" s="869"/>
      <c r="E323" s="871"/>
      <c r="F323" s="871"/>
      <c r="G323" s="872">
        <f t="shared" si="5"/>
        <v>0</v>
      </c>
      <c r="H323" s="870"/>
      <c r="I323" s="869"/>
      <c r="J323" s="869"/>
      <c r="K323" s="873"/>
    </row>
    <row r="324" spans="1:11" ht="11.25">
      <c r="A324" s="869"/>
      <c r="B324" s="870"/>
      <c r="C324" s="501"/>
      <c r="D324" s="869"/>
      <c r="E324" s="871"/>
      <c r="F324" s="871"/>
      <c r="G324" s="872">
        <f t="shared" si="5"/>
        <v>0</v>
      </c>
      <c r="H324" s="870"/>
      <c r="I324" s="869"/>
      <c r="J324" s="869"/>
      <c r="K324" s="873"/>
    </row>
    <row r="325" spans="1:11" ht="11.25">
      <c r="A325" s="869"/>
      <c r="B325" s="870"/>
      <c r="C325" s="501"/>
      <c r="D325" s="869"/>
      <c r="E325" s="871"/>
      <c r="F325" s="871"/>
      <c r="G325" s="872">
        <f t="shared" si="5"/>
        <v>0</v>
      </c>
      <c r="H325" s="870"/>
      <c r="I325" s="869"/>
      <c r="J325" s="869"/>
      <c r="K325" s="873"/>
    </row>
    <row r="326" spans="1:11" ht="11.25">
      <c r="A326" s="869"/>
      <c r="B326" s="870"/>
      <c r="C326" s="501"/>
      <c r="D326" s="869"/>
      <c r="E326" s="871"/>
      <c r="F326" s="871"/>
      <c r="G326" s="872">
        <f t="shared" si="5"/>
        <v>0</v>
      </c>
      <c r="H326" s="870"/>
      <c r="I326" s="869"/>
      <c r="J326" s="869"/>
      <c r="K326" s="873"/>
    </row>
    <row r="327" spans="1:11" ht="11.25">
      <c r="A327" s="869"/>
      <c r="B327" s="870"/>
      <c r="C327" s="501"/>
      <c r="D327" s="869"/>
      <c r="E327" s="871"/>
      <c r="F327" s="871"/>
      <c r="G327" s="872">
        <f t="shared" si="5"/>
        <v>0</v>
      </c>
      <c r="H327" s="870"/>
      <c r="I327" s="869"/>
      <c r="J327" s="869"/>
      <c r="K327" s="873"/>
    </row>
    <row r="328" spans="1:11" ht="11.25">
      <c r="A328" s="869"/>
      <c r="B328" s="870"/>
      <c r="C328" s="501"/>
      <c r="D328" s="869"/>
      <c r="E328" s="871"/>
      <c r="F328" s="871"/>
      <c r="G328" s="872">
        <f t="shared" si="5"/>
        <v>0</v>
      </c>
      <c r="H328" s="870"/>
      <c r="I328" s="869"/>
      <c r="J328" s="869"/>
      <c r="K328" s="873"/>
    </row>
    <row r="329" spans="1:11" ht="11.25">
      <c r="A329" s="869"/>
      <c r="B329" s="870"/>
      <c r="C329" s="501"/>
      <c r="D329" s="869"/>
      <c r="E329" s="871"/>
      <c r="F329" s="871"/>
      <c r="G329" s="872">
        <f t="shared" si="5"/>
        <v>0</v>
      </c>
      <c r="H329" s="870"/>
      <c r="I329" s="869"/>
      <c r="J329" s="869"/>
      <c r="K329" s="873"/>
    </row>
    <row r="330" spans="1:11" ht="11.25">
      <c r="A330" s="869"/>
      <c r="B330" s="870"/>
      <c r="C330" s="501"/>
      <c r="D330" s="869"/>
      <c r="E330" s="871"/>
      <c r="F330" s="871"/>
      <c r="G330" s="872">
        <f t="shared" si="5"/>
        <v>0</v>
      </c>
      <c r="H330" s="870"/>
      <c r="I330" s="869"/>
      <c r="J330" s="869"/>
      <c r="K330" s="873"/>
    </row>
    <row r="331" spans="1:11" ht="11.25">
      <c r="A331" s="869"/>
      <c r="B331" s="870"/>
      <c r="C331" s="501"/>
      <c r="D331" s="869"/>
      <c r="E331" s="871"/>
      <c r="F331" s="871"/>
      <c r="G331" s="872">
        <f t="shared" si="5"/>
        <v>0</v>
      </c>
      <c r="H331" s="870"/>
      <c r="I331" s="869"/>
      <c r="J331" s="869"/>
      <c r="K331" s="873"/>
    </row>
    <row r="332" spans="1:11" ht="11.25">
      <c r="A332" s="869"/>
      <c r="B332" s="870"/>
      <c r="C332" s="501"/>
      <c r="D332" s="869"/>
      <c r="E332" s="871"/>
      <c r="F332" s="871"/>
      <c r="G332" s="872">
        <f t="shared" si="5"/>
        <v>0</v>
      </c>
      <c r="H332" s="870"/>
      <c r="I332" s="869"/>
      <c r="J332" s="869"/>
      <c r="K332" s="873"/>
    </row>
    <row r="333" spans="1:11" ht="11.25">
      <c r="A333" s="869"/>
      <c r="B333" s="870"/>
      <c r="C333" s="501"/>
      <c r="D333" s="869"/>
      <c r="E333" s="871"/>
      <c r="F333" s="871"/>
      <c r="G333" s="872">
        <f t="shared" si="5"/>
        <v>0</v>
      </c>
      <c r="H333" s="870"/>
      <c r="I333" s="869"/>
      <c r="J333" s="869"/>
      <c r="K333" s="873"/>
    </row>
    <row r="334" spans="1:11" ht="11.25">
      <c r="A334" s="869"/>
      <c r="B334" s="870"/>
      <c r="C334" s="501"/>
      <c r="D334" s="869"/>
      <c r="E334" s="871"/>
      <c r="F334" s="871"/>
      <c r="G334" s="872">
        <f t="shared" si="5"/>
        <v>0</v>
      </c>
      <c r="H334" s="870"/>
      <c r="I334" s="869"/>
      <c r="J334" s="869"/>
      <c r="K334" s="873"/>
    </row>
    <row r="335" spans="1:11" ht="11.25">
      <c r="A335" s="869"/>
      <c r="B335" s="870"/>
      <c r="C335" s="501"/>
      <c r="D335" s="869"/>
      <c r="E335" s="871"/>
      <c r="F335" s="871"/>
      <c r="G335" s="872">
        <f t="shared" si="5"/>
        <v>0</v>
      </c>
      <c r="H335" s="870"/>
      <c r="I335" s="869"/>
      <c r="J335" s="869"/>
      <c r="K335" s="873"/>
    </row>
    <row r="336" spans="1:11" ht="11.25">
      <c r="A336" s="869"/>
      <c r="B336" s="870"/>
      <c r="C336" s="501"/>
      <c r="D336" s="869"/>
      <c r="E336" s="871"/>
      <c r="F336" s="871"/>
      <c r="G336" s="872">
        <f t="shared" si="5"/>
        <v>0</v>
      </c>
      <c r="H336" s="870"/>
      <c r="I336" s="869"/>
      <c r="J336" s="869"/>
      <c r="K336" s="873"/>
    </row>
    <row r="337" spans="1:11" ht="11.25">
      <c r="A337" s="869"/>
      <c r="B337" s="870"/>
      <c r="C337" s="501"/>
      <c r="D337" s="869"/>
      <c r="E337" s="871"/>
      <c r="F337" s="871"/>
      <c r="G337" s="872">
        <f t="shared" si="5"/>
        <v>0</v>
      </c>
      <c r="H337" s="870"/>
      <c r="I337" s="869"/>
      <c r="J337" s="869"/>
      <c r="K337" s="873"/>
    </row>
    <row r="338" spans="1:11" ht="11.25">
      <c r="A338" s="869"/>
      <c r="B338" s="870"/>
      <c r="C338" s="501"/>
      <c r="D338" s="869"/>
      <c r="E338" s="871"/>
      <c r="F338" s="871"/>
      <c r="G338" s="872">
        <f t="shared" si="5"/>
        <v>0</v>
      </c>
      <c r="H338" s="870"/>
      <c r="I338" s="869"/>
      <c r="J338" s="869"/>
      <c r="K338" s="873"/>
    </row>
    <row r="339" spans="1:11" ht="11.25">
      <c r="A339" s="869"/>
      <c r="B339" s="870"/>
      <c r="C339" s="501"/>
      <c r="D339" s="869"/>
      <c r="E339" s="871"/>
      <c r="F339" s="871"/>
      <c r="G339" s="872">
        <f t="shared" si="5"/>
        <v>0</v>
      </c>
      <c r="H339" s="870"/>
      <c r="I339" s="869"/>
      <c r="J339" s="869"/>
      <c r="K339" s="873"/>
    </row>
    <row r="340" spans="1:11" ht="11.25">
      <c r="A340" s="869"/>
      <c r="B340" s="870"/>
      <c r="C340" s="501"/>
      <c r="D340" s="869"/>
      <c r="E340" s="871"/>
      <c r="F340" s="871"/>
      <c r="G340" s="872">
        <f t="shared" si="5"/>
        <v>0</v>
      </c>
      <c r="H340" s="870"/>
      <c r="I340" s="869"/>
      <c r="J340" s="869"/>
      <c r="K340" s="873"/>
    </row>
    <row r="341" spans="1:11" ht="11.25">
      <c r="A341" s="869"/>
      <c r="B341" s="870"/>
      <c r="C341" s="501"/>
      <c r="D341" s="869"/>
      <c r="E341" s="871"/>
      <c r="F341" s="871"/>
      <c r="G341" s="872">
        <f t="shared" si="5"/>
        <v>0</v>
      </c>
      <c r="H341" s="870"/>
      <c r="I341" s="869"/>
      <c r="J341" s="869"/>
      <c r="K341" s="873"/>
    </row>
    <row r="342" spans="1:11" ht="11.25">
      <c r="A342" s="869"/>
      <c r="B342" s="870"/>
      <c r="C342" s="501"/>
      <c r="D342" s="869"/>
      <c r="E342" s="871"/>
      <c r="F342" s="871"/>
      <c r="G342" s="872">
        <f t="shared" si="5"/>
        <v>0</v>
      </c>
      <c r="H342" s="870"/>
      <c r="I342" s="869"/>
      <c r="J342" s="869"/>
      <c r="K342" s="873"/>
    </row>
    <row r="343" spans="1:11" ht="11.25">
      <c r="A343" s="869"/>
      <c r="B343" s="870"/>
      <c r="C343" s="501"/>
      <c r="D343" s="869"/>
      <c r="E343" s="871"/>
      <c r="F343" s="871"/>
      <c r="G343" s="872">
        <f t="shared" si="5"/>
        <v>0</v>
      </c>
      <c r="H343" s="870"/>
      <c r="I343" s="869"/>
      <c r="J343" s="869"/>
      <c r="K343" s="873"/>
    </row>
    <row r="344" spans="1:11" ht="11.25">
      <c r="A344" s="869"/>
      <c r="B344" s="870"/>
      <c r="C344" s="501"/>
      <c r="D344" s="869"/>
      <c r="E344" s="871"/>
      <c r="F344" s="871"/>
      <c r="G344" s="872">
        <f t="shared" si="5"/>
        <v>0</v>
      </c>
      <c r="H344" s="870"/>
      <c r="I344" s="869"/>
      <c r="J344" s="869"/>
      <c r="K344" s="873"/>
    </row>
    <row r="345" spans="1:11" ht="11.25">
      <c r="A345" s="869"/>
      <c r="B345" s="870"/>
      <c r="C345" s="501"/>
      <c r="D345" s="869"/>
      <c r="E345" s="871"/>
      <c r="F345" s="871"/>
      <c r="G345" s="872">
        <f t="shared" si="5"/>
        <v>0</v>
      </c>
      <c r="H345" s="870"/>
      <c r="I345" s="869"/>
      <c r="J345" s="869"/>
      <c r="K345" s="873"/>
    </row>
    <row r="346" spans="1:11" ht="11.25">
      <c r="A346" s="869"/>
      <c r="B346" s="870"/>
      <c r="C346" s="501"/>
      <c r="D346" s="869"/>
      <c r="E346" s="871"/>
      <c r="F346" s="871"/>
      <c r="G346" s="872">
        <f t="shared" si="5"/>
        <v>0</v>
      </c>
      <c r="H346" s="870"/>
      <c r="I346" s="869"/>
      <c r="J346" s="869"/>
      <c r="K346" s="873"/>
    </row>
    <row r="347" spans="1:11" ht="11.25">
      <c r="A347" s="869"/>
      <c r="B347" s="870"/>
      <c r="C347" s="501"/>
      <c r="D347" s="869"/>
      <c r="E347" s="871"/>
      <c r="F347" s="871"/>
      <c r="G347" s="872">
        <f t="shared" si="5"/>
        <v>0</v>
      </c>
      <c r="H347" s="870"/>
      <c r="I347" s="869"/>
      <c r="J347" s="869"/>
      <c r="K347" s="873"/>
    </row>
    <row r="348" spans="1:11" ht="11.25">
      <c r="A348" s="869"/>
      <c r="B348" s="870"/>
      <c r="C348" s="501"/>
      <c r="D348" s="869"/>
      <c r="E348" s="871"/>
      <c r="F348" s="871"/>
      <c r="G348" s="872">
        <f t="shared" si="5"/>
        <v>0</v>
      </c>
      <c r="H348" s="870"/>
      <c r="I348" s="869"/>
      <c r="J348" s="869"/>
      <c r="K348" s="873"/>
    </row>
    <row r="349" spans="1:11" ht="11.25">
      <c r="A349" s="869"/>
      <c r="B349" s="870"/>
      <c r="C349" s="501"/>
      <c r="D349" s="869"/>
      <c r="E349" s="871"/>
      <c r="F349" s="871"/>
      <c r="G349" s="872">
        <f t="shared" si="5"/>
        <v>0</v>
      </c>
      <c r="H349" s="870"/>
      <c r="I349" s="869"/>
      <c r="J349" s="869"/>
      <c r="K349" s="873"/>
    </row>
    <row r="350" spans="1:11" ht="11.25">
      <c r="A350" s="869"/>
      <c r="B350" s="870"/>
      <c r="C350" s="501"/>
      <c r="D350" s="869"/>
      <c r="E350" s="871"/>
      <c r="F350" s="871"/>
      <c r="G350" s="872">
        <f t="shared" si="5"/>
        <v>0</v>
      </c>
      <c r="H350" s="870"/>
      <c r="I350" s="869"/>
      <c r="J350" s="869"/>
      <c r="K350" s="873"/>
    </row>
    <row r="351" spans="1:11" ht="11.25">
      <c r="A351" s="869"/>
      <c r="B351" s="870"/>
      <c r="C351" s="501"/>
      <c r="D351" s="869"/>
      <c r="E351" s="871"/>
      <c r="F351" s="871"/>
      <c r="G351" s="872">
        <f t="shared" si="5"/>
        <v>0</v>
      </c>
      <c r="H351" s="870"/>
      <c r="I351" s="869"/>
      <c r="J351" s="869"/>
      <c r="K351" s="873"/>
    </row>
    <row r="352" spans="1:11" ht="11.25">
      <c r="A352" s="869"/>
      <c r="B352" s="870"/>
      <c r="C352" s="501"/>
      <c r="D352" s="869"/>
      <c r="E352" s="871"/>
      <c r="F352" s="871"/>
      <c r="G352" s="872">
        <f t="shared" si="5"/>
        <v>0</v>
      </c>
      <c r="H352" s="870"/>
      <c r="I352" s="869"/>
      <c r="J352" s="869"/>
      <c r="K352" s="873"/>
    </row>
    <row r="353" spans="1:11" ht="11.25">
      <c r="A353" s="869"/>
      <c r="B353" s="870"/>
      <c r="C353" s="501"/>
      <c r="D353" s="869"/>
      <c r="E353" s="871"/>
      <c r="F353" s="871"/>
      <c r="G353" s="872">
        <f t="shared" si="5"/>
        <v>0</v>
      </c>
      <c r="H353" s="870"/>
      <c r="I353" s="869"/>
      <c r="J353" s="869"/>
      <c r="K353" s="873"/>
    </row>
    <row r="354" spans="1:11" ht="11.25">
      <c r="A354" s="869"/>
      <c r="B354" s="870"/>
      <c r="C354" s="501"/>
      <c r="D354" s="869"/>
      <c r="E354" s="871"/>
      <c r="F354" s="871"/>
      <c r="G354" s="872">
        <f t="shared" si="5"/>
        <v>0</v>
      </c>
      <c r="H354" s="870"/>
      <c r="I354" s="869"/>
      <c r="J354" s="869"/>
      <c r="K354" s="873"/>
    </row>
    <row r="355" spans="1:11" ht="11.25">
      <c r="A355" s="869"/>
      <c r="B355" s="870"/>
      <c r="C355" s="501"/>
      <c r="D355" s="869"/>
      <c r="E355" s="871"/>
      <c r="F355" s="871"/>
      <c r="G355" s="872">
        <f t="shared" si="5"/>
        <v>0</v>
      </c>
      <c r="H355" s="870"/>
      <c r="I355" s="869"/>
      <c r="J355" s="869"/>
      <c r="K355" s="873"/>
    </row>
    <row r="356" spans="1:11" ht="11.25">
      <c r="A356" s="869"/>
      <c r="B356" s="870"/>
      <c r="C356" s="501"/>
      <c r="D356" s="869"/>
      <c r="E356" s="871"/>
      <c r="F356" s="871"/>
      <c r="G356" s="872">
        <f t="shared" si="5"/>
        <v>0</v>
      </c>
      <c r="H356" s="870"/>
      <c r="I356" s="869"/>
      <c r="J356" s="869"/>
      <c r="K356" s="873"/>
    </row>
    <row r="357" spans="1:11" ht="11.25">
      <c r="A357" s="869"/>
      <c r="B357" s="870"/>
      <c r="C357" s="501"/>
      <c r="D357" s="869"/>
      <c r="E357" s="871"/>
      <c r="F357" s="871"/>
      <c r="G357" s="872">
        <f t="shared" si="5"/>
        <v>0</v>
      </c>
      <c r="H357" s="870"/>
      <c r="I357" s="869"/>
      <c r="J357" s="869"/>
      <c r="K357" s="873"/>
    </row>
    <row r="358" spans="1:11" ht="11.25">
      <c r="A358" s="869"/>
      <c r="B358" s="870"/>
      <c r="C358" s="501"/>
      <c r="D358" s="869"/>
      <c r="E358" s="871"/>
      <c r="F358" s="871"/>
      <c r="G358" s="872">
        <f t="shared" si="5"/>
        <v>0</v>
      </c>
      <c r="H358" s="870"/>
      <c r="I358" s="869"/>
      <c r="J358" s="869"/>
      <c r="K358" s="873"/>
    </row>
    <row r="359" spans="1:11" ht="11.25">
      <c r="A359" s="869"/>
      <c r="B359" s="870"/>
      <c r="C359" s="501"/>
      <c r="D359" s="869"/>
      <c r="E359" s="871"/>
      <c r="F359" s="871"/>
      <c r="G359" s="872">
        <f t="shared" si="5"/>
        <v>0</v>
      </c>
      <c r="H359" s="870"/>
      <c r="I359" s="869"/>
      <c r="J359" s="869"/>
      <c r="K359" s="873"/>
    </row>
    <row r="360" spans="1:11" ht="11.25">
      <c r="A360" s="869"/>
      <c r="B360" s="870"/>
      <c r="C360" s="501"/>
      <c r="D360" s="869"/>
      <c r="E360" s="871"/>
      <c r="F360" s="871"/>
      <c r="G360" s="872">
        <f t="shared" si="5"/>
        <v>0</v>
      </c>
      <c r="H360" s="870"/>
      <c r="I360" s="869"/>
      <c r="J360" s="869"/>
      <c r="K360" s="873"/>
    </row>
    <row r="361" spans="1:11" ht="11.25">
      <c r="A361" s="869"/>
      <c r="B361" s="870"/>
      <c r="C361" s="501"/>
      <c r="D361" s="869"/>
      <c r="E361" s="871"/>
      <c r="F361" s="871"/>
      <c r="G361" s="872">
        <f t="shared" si="5"/>
        <v>0</v>
      </c>
      <c r="H361" s="870"/>
      <c r="I361" s="869"/>
      <c r="J361" s="869"/>
      <c r="K361" s="873"/>
    </row>
    <row r="362" spans="1:11" ht="11.25">
      <c r="A362" s="869"/>
      <c r="B362" s="870"/>
      <c r="C362" s="501"/>
      <c r="D362" s="869"/>
      <c r="E362" s="871"/>
      <c r="F362" s="871"/>
      <c r="G362" s="872">
        <f t="shared" si="5"/>
        <v>0</v>
      </c>
      <c r="H362" s="870"/>
      <c r="I362" s="869"/>
      <c r="J362" s="869"/>
      <c r="K362" s="873"/>
    </row>
    <row r="363" spans="1:11" ht="11.25">
      <c r="A363" s="869"/>
      <c r="B363" s="870"/>
      <c r="C363" s="501"/>
      <c r="D363" s="869"/>
      <c r="E363" s="871"/>
      <c r="F363" s="871"/>
      <c r="G363" s="872">
        <f t="shared" si="5"/>
        <v>0</v>
      </c>
      <c r="H363" s="870"/>
      <c r="I363" s="869"/>
      <c r="J363" s="869"/>
      <c r="K363" s="873"/>
    </row>
    <row r="364" spans="1:11" ht="11.25">
      <c r="A364" s="869"/>
      <c r="B364" s="870"/>
      <c r="C364" s="501"/>
      <c r="D364" s="869"/>
      <c r="E364" s="871"/>
      <c r="F364" s="871"/>
      <c r="G364" s="872">
        <f t="shared" si="5"/>
        <v>0</v>
      </c>
      <c r="H364" s="870"/>
      <c r="I364" s="869"/>
      <c r="J364" s="869"/>
      <c r="K364" s="873"/>
    </row>
    <row r="365" spans="1:11" ht="11.25">
      <c r="A365" s="869"/>
      <c r="B365" s="870"/>
      <c r="C365" s="501"/>
      <c r="D365" s="869"/>
      <c r="E365" s="871"/>
      <c r="F365" s="871"/>
      <c r="G365" s="872">
        <f t="shared" si="5"/>
        <v>0</v>
      </c>
      <c r="H365" s="870"/>
      <c r="I365" s="869"/>
      <c r="J365" s="869"/>
      <c r="K365" s="873"/>
    </row>
    <row r="366" spans="1:11" ht="11.25">
      <c r="A366" s="869"/>
      <c r="B366" s="870"/>
      <c r="C366" s="501"/>
      <c r="D366" s="869"/>
      <c r="E366" s="871"/>
      <c r="F366" s="871"/>
      <c r="G366" s="872">
        <f t="shared" si="5"/>
        <v>0</v>
      </c>
      <c r="H366" s="870"/>
      <c r="I366" s="869"/>
      <c r="J366" s="869"/>
      <c r="K366" s="873"/>
    </row>
    <row r="367" spans="1:11" ht="11.25">
      <c r="A367" s="869"/>
      <c r="B367" s="870"/>
      <c r="C367" s="501"/>
      <c r="D367" s="869"/>
      <c r="E367" s="871"/>
      <c r="F367" s="871"/>
      <c r="G367" s="872">
        <f t="shared" si="5"/>
        <v>0</v>
      </c>
      <c r="H367" s="870"/>
      <c r="I367" s="869"/>
      <c r="J367" s="869"/>
      <c r="K367" s="873"/>
    </row>
    <row r="368" spans="1:11" ht="11.25">
      <c r="A368" s="869"/>
      <c r="B368" s="870"/>
      <c r="C368" s="501"/>
      <c r="D368" s="869"/>
      <c r="E368" s="871"/>
      <c r="F368" s="871"/>
      <c r="G368" s="872">
        <f t="shared" si="5"/>
        <v>0</v>
      </c>
      <c r="H368" s="870"/>
      <c r="I368" s="869"/>
      <c r="J368" s="869"/>
      <c r="K368" s="873"/>
    </row>
    <row r="369" spans="1:11" ht="11.25">
      <c r="A369" s="869"/>
      <c r="B369" s="870"/>
      <c r="C369" s="501"/>
      <c r="D369" s="869"/>
      <c r="E369" s="871"/>
      <c r="F369" s="871"/>
      <c r="G369" s="872">
        <f t="shared" si="5"/>
        <v>0</v>
      </c>
      <c r="H369" s="870"/>
      <c r="I369" s="869"/>
      <c r="J369" s="869"/>
      <c r="K369" s="873"/>
    </row>
    <row r="370" spans="1:11" ht="11.25">
      <c r="A370" s="869"/>
      <c r="B370" s="870"/>
      <c r="C370" s="501"/>
      <c r="D370" s="869"/>
      <c r="E370" s="871"/>
      <c r="F370" s="871"/>
      <c r="G370" s="872">
        <f t="shared" si="5"/>
        <v>0</v>
      </c>
      <c r="H370" s="870"/>
      <c r="I370" s="869"/>
      <c r="J370" s="869"/>
      <c r="K370" s="873"/>
    </row>
    <row r="371" spans="1:11" ht="11.25">
      <c r="A371" s="869"/>
      <c r="B371" s="870"/>
      <c r="C371" s="501"/>
      <c r="D371" s="869"/>
      <c r="E371" s="871"/>
      <c r="F371" s="871"/>
      <c r="G371" s="872">
        <f t="shared" si="5"/>
        <v>0</v>
      </c>
      <c r="H371" s="870"/>
      <c r="I371" s="869"/>
      <c r="J371" s="869"/>
      <c r="K371" s="873"/>
    </row>
    <row r="372" spans="1:11" ht="11.25">
      <c r="A372" s="869"/>
      <c r="B372" s="870"/>
      <c r="C372" s="501"/>
      <c r="D372" s="869"/>
      <c r="E372" s="871"/>
      <c r="F372" s="871"/>
      <c r="G372" s="872">
        <f t="shared" si="5"/>
        <v>0</v>
      </c>
      <c r="H372" s="870"/>
      <c r="I372" s="869"/>
      <c r="J372" s="869"/>
      <c r="K372" s="873"/>
    </row>
    <row r="373" spans="1:11" ht="11.25">
      <c r="A373" s="869"/>
      <c r="B373" s="870"/>
      <c r="C373" s="501"/>
      <c r="D373" s="869"/>
      <c r="E373" s="871"/>
      <c r="F373" s="871"/>
      <c r="G373" s="872">
        <f t="shared" si="5"/>
        <v>0</v>
      </c>
      <c r="H373" s="870"/>
      <c r="I373" s="869"/>
      <c r="J373" s="869"/>
      <c r="K373" s="873"/>
    </row>
    <row r="374" spans="1:11" ht="11.25">
      <c r="A374" s="869"/>
      <c r="B374" s="870"/>
      <c r="C374" s="501"/>
      <c r="D374" s="869"/>
      <c r="E374" s="871"/>
      <c r="F374" s="871"/>
      <c r="G374" s="872">
        <f t="shared" si="5"/>
        <v>0</v>
      </c>
      <c r="H374" s="870"/>
      <c r="I374" s="869"/>
      <c r="J374" s="869"/>
      <c r="K374" s="873"/>
    </row>
    <row r="375" spans="1:11" ht="11.25">
      <c r="A375" s="869"/>
      <c r="B375" s="870"/>
      <c r="C375" s="501"/>
      <c r="D375" s="869"/>
      <c r="E375" s="871"/>
      <c r="F375" s="871"/>
      <c r="G375" s="872">
        <f t="shared" si="5"/>
        <v>0</v>
      </c>
      <c r="H375" s="870"/>
      <c r="I375" s="869"/>
      <c r="J375" s="869"/>
      <c r="K375" s="873"/>
    </row>
    <row r="376" spans="1:11" ht="11.25">
      <c r="A376" s="869"/>
      <c r="B376" s="870"/>
      <c r="C376" s="501"/>
      <c r="D376" s="869"/>
      <c r="E376" s="871"/>
      <c r="F376" s="871"/>
      <c r="G376" s="872">
        <f t="shared" si="5"/>
        <v>0</v>
      </c>
      <c r="H376" s="870"/>
      <c r="I376" s="869"/>
      <c r="J376" s="869"/>
      <c r="K376" s="873"/>
    </row>
    <row r="377" spans="1:11" ht="11.25">
      <c r="A377" s="869"/>
      <c r="B377" s="870"/>
      <c r="C377" s="501"/>
      <c r="D377" s="869"/>
      <c r="E377" s="871"/>
      <c r="F377" s="871"/>
      <c r="G377" s="872">
        <f t="shared" si="5"/>
        <v>0</v>
      </c>
      <c r="H377" s="870"/>
      <c r="I377" s="869"/>
      <c r="J377" s="869"/>
      <c r="K377" s="873"/>
    </row>
    <row r="378" spans="1:11" ht="11.25">
      <c r="A378" s="869"/>
      <c r="B378" s="870"/>
      <c r="C378" s="501"/>
      <c r="D378" s="869"/>
      <c r="E378" s="871"/>
      <c r="F378" s="871"/>
      <c r="G378" s="872">
        <f aca="true" t="shared" si="6" ref="G378:G441">IF(E378&gt;0,E378/$D$1,F378)</f>
        <v>0</v>
      </c>
      <c r="H378" s="870"/>
      <c r="I378" s="869"/>
      <c r="J378" s="869"/>
      <c r="K378" s="873"/>
    </row>
    <row r="379" spans="1:11" ht="11.25">
      <c r="A379" s="869"/>
      <c r="B379" s="870"/>
      <c r="C379" s="501"/>
      <c r="D379" s="869"/>
      <c r="E379" s="871"/>
      <c r="F379" s="871"/>
      <c r="G379" s="872">
        <f t="shared" si="6"/>
        <v>0</v>
      </c>
      <c r="H379" s="870"/>
      <c r="I379" s="869"/>
      <c r="J379" s="869"/>
      <c r="K379" s="873"/>
    </row>
    <row r="380" spans="1:11" ht="11.25">
      <c r="A380" s="869"/>
      <c r="B380" s="870"/>
      <c r="C380" s="501"/>
      <c r="D380" s="869"/>
      <c r="E380" s="871"/>
      <c r="F380" s="871"/>
      <c r="G380" s="872">
        <f t="shared" si="6"/>
        <v>0</v>
      </c>
      <c r="H380" s="870"/>
      <c r="I380" s="869"/>
      <c r="J380" s="869"/>
      <c r="K380" s="873"/>
    </row>
    <row r="381" spans="1:11" ht="11.25">
      <c r="A381" s="869"/>
      <c r="B381" s="870"/>
      <c r="C381" s="501"/>
      <c r="D381" s="869"/>
      <c r="E381" s="871"/>
      <c r="F381" s="871"/>
      <c r="G381" s="872">
        <f t="shared" si="6"/>
        <v>0</v>
      </c>
      <c r="H381" s="870"/>
      <c r="I381" s="869"/>
      <c r="J381" s="869"/>
      <c r="K381" s="873"/>
    </row>
    <row r="382" spans="1:11" ht="11.25">
      <c r="A382" s="869"/>
      <c r="B382" s="870"/>
      <c r="C382" s="501"/>
      <c r="D382" s="869"/>
      <c r="E382" s="871"/>
      <c r="F382" s="871"/>
      <c r="G382" s="872">
        <f t="shared" si="6"/>
        <v>0</v>
      </c>
      <c r="H382" s="870"/>
      <c r="I382" s="869"/>
      <c r="J382" s="869"/>
      <c r="K382" s="873"/>
    </row>
    <row r="383" spans="1:11" ht="11.25">
      <c r="A383" s="869"/>
      <c r="B383" s="870"/>
      <c r="C383" s="501"/>
      <c r="D383" s="869"/>
      <c r="E383" s="871"/>
      <c r="F383" s="871"/>
      <c r="G383" s="872">
        <f t="shared" si="6"/>
        <v>0</v>
      </c>
      <c r="H383" s="870"/>
      <c r="I383" s="869"/>
      <c r="J383" s="869"/>
      <c r="K383" s="873"/>
    </row>
    <row r="384" spans="1:11" ht="11.25">
      <c r="A384" s="869"/>
      <c r="B384" s="870"/>
      <c r="C384" s="501"/>
      <c r="D384" s="869"/>
      <c r="E384" s="871"/>
      <c r="F384" s="871"/>
      <c r="G384" s="872">
        <f t="shared" si="6"/>
        <v>0</v>
      </c>
      <c r="H384" s="870"/>
      <c r="I384" s="869"/>
      <c r="J384" s="869"/>
      <c r="K384" s="873"/>
    </row>
    <row r="385" spans="1:11" ht="11.25">
      <c r="A385" s="869"/>
      <c r="B385" s="870"/>
      <c r="C385" s="501"/>
      <c r="D385" s="869"/>
      <c r="E385" s="871"/>
      <c r="F385" s="871"/>
      <c r="G385" s="872">
        <f t="shared" si="6"/>
        <v>0</v>
      </c>
      <c r="H385" s="870"/>
      <c r="I385" s="869"/>
      <c r="J385" s="869"/>
      <c r="K385" s="873"/>
    </row>
    <row r="386" spans="1:11" ht="11.25">
      <c r="A386" s="869"/>
      <c r="B386" s="870"/>
      <c r="C386" s="501"/>
      <c r="D386" s="869"/>
      <c r="E386" s="871"/>
      <c r="F386" s="871"/>
      <c r="G386" s="872">
        <f t="shared" si="6"/>
        <v>0</v>
      </c>
      <c r="H386" s="870"/>
      <c r="I386" s="869"/>
      <c r="J386" s="869"/>
      <c r="K386" s="873"/>
    </row>
    <row r="387" spans="1:11" ht="11.25">
      <c r="A387" s="869"/>
      <c r="B387" s="870"/>
      <c r="C387" s="501"/>
      <c r="D387" s="869"/>
      <c r="E387" s="871"/>
      <c r="F387" s="871"/>
      <c r="G387" s="872">
        <f t="shared" si="6"/>
        <v>0</v>
      </c>
      <c r="H387" s="870"/>
      <c r="I387" s="869"/>
      <c r="J387" s="869"/>
      <c r="K387" s="873"/>
    </row>
    <row r="388" spans="1:11" ht="11.25">
      <c r="A388" s="869"/>
      <c r="B388" s="870"/>
      <c r="C388" s="501"/>
      <c r="D388" s="869"/>
      <c r="E388" s="871"/>
      <c r="F388" s="871"/>
      <c r="G388" s="872">
        <f t="shared" si="6"/>
        <v>0</v>
      </c>
      <c r="H388" s="870"/>
      <c r="I388" s="869"/>
      <c r="J388" s="869"/>
      <c r="K388" s="873"/>
    </row>
    <row r="389" spans="1:11" ht="11.25">
      <c r="A389" s="869"/>
      <c r="B389" s="870"/>
      <c r="C389" s="501"/>
      <c r="D389" s="869"/>
      <c r="E389" s="871"/>
      <c r="F389" s="871"/>
      <c r="G389" s="872">
        <f t="shared" si="6"/>
        <v>0</v>
      </c>
      <c r="H389" s="870"/>
      <c r="I389" s="869"/>
      <c r="J389" s="869"/>
      <c r="K389" s="873"/>
    </row>
    <row r="390" spans="1:11" ht="11.25">
      <c r="A390" s="869"/>
      <c r="B390" s="870"/>
      <c r="C390" s="501"/>
      <c r="D390" s="869"/>
      <c r="E390" s="871"/>
      <c r="F390" s="871"/>
      <c r="G390" s="872">
        <f t="shared" si="6"/>
        <v>0</v>
      </c>
      <c r="H390" s="870"/>
      <c r="I390" s="869"/>
      <c r="J390" s="869"/>
      <c r="K390" s="873"/>
    </row>
    <row r="391" spans="1:11" ht="11.25">
      <c r="A391" s="869"/>
      <c r="B391" s="870"/>
      <c r="C391" s="501"/>
      <c r="D391" s="869"/>
      <c r="E391" s="871"/>
      <c r="F391" s="871"/>
      <c r="G391" s="872">
        <f t="shared" si="6"/>
        <v>0</v>
      </c>
      <c r="H391" s="870"/>
      <c r="I391" s="869"/>
      <c r="J391" s="869"/>
      <c r="K391" s="873"/>
    </row>
    <row r="392" spans="1:11" ht="11.25">
      <c r="A392" s="869"/>
      <c r="B392" s="870"/>
      <c r="C392" s="501"/>
      <c r="D392" s="869"/>
      <c r="E392" s="871"/>
      <c r="F392" s="871"/>
      <c r="G392" s="872">
        <f t="shared" si="6"/>
        <v>0</v>
      </c>
      <c r="H392" s="870"/>
      <c r="I392" s="869"/>
      <c r="J392" s="869"/>
      <c r="K392" s="873"/>
    </row>
    <row r="393" spans="1:11" ht="11.25">
      <c r="A393" s="869"/>
      <c r="B393" s="870"/>
      <c r="C393" s="501"/>
      <c r="D393" s="869"/>
      <c r="E393" s="871"/>
      <c r="F393" s="871"/>
      <c r="G393" s="872">
        <f t="shared" si="6"/>
        <v>0</v>
      </c>
      <c r="H393" s="870"/>
      <c r="I393" s="869"/>
      <c r="J393" s="869"/>
      <c r="K393" s="873"/>
    </row>
    <row r="394" spans="1:11" ht="11.25">
      <c r="A394" s="869"/>
      <c r="B394" s="870"/>
      <c r="C394" s="501"/>
      <c r="D394" s="869"/>
      <c r="E394" s="871"/>
      <c r="F394" s="871"/>
      <c r="G394" s="872">
        <f t="shared" si="6"/>
        <v>0</v>
      </c>
      <c r="H394" s="870"/>
      <c r="I394" s="869"/>
      <c r="J394" s="869"/>
      <c r="K394" s="873"/>
    </row>
    <row r="395" spans="1:11" ht="11.25">
      <c r="A395" s="869"/>
      <c r="B395" s="870"/>
      <c r="C395" s="500"/>
      <c r="D395" s="869"/>
      <c r="E395" s="871"/>
      <c r="F395" s="871"/>
      <c r="G395" s="872">
        <f t="shared" si="6"/>
        <v>0</v>
      </c>
      <c r="H395" s="870"/>
      <c r="I395" s="869"/>
      <c r="J395" s="869"/>
      <c r="K395" s="873"/>
    </row>
    <row r="396" spans="1:11" ht="11.25">
      <c r="A396" s="869"/>
      <c r="B396" s="870"/>
      <c r="C396" s="500"/>
      <c r="D396" s="869"/>
      <c r="E396" s="871"/>
      <c r="F396" s="871"/>
      <c r="G396" s="872">
        <f t="shared" si="6"/>
        <v>0</v>
      </c>
      <c r="H396" s="870"/>
      <c r="I396" s="869"/>
      <c r="J396" s="869"/>
      <c r="K396" s="873"/>
    </row>
    <row r="397" spans="1:11" ht="11.25">
      <c r="A397" s="869"/>
      <c r="B397" s="870"/>
      <c r="C397" s="500"/>
      <c r="D397" s="869"/>
      <c r="E397" s="871"/>
      <c r="F397" s="871"/>
      <c r="G397" s="872">
        <f t="shared" si="6"/>
        <v>0</v>
      </c>
      <c r="H397" s="870"/>
      <c r="I397" s="869"/>
      <c r="J397" s="869"/>
      <c r="K397" s="873"/>
    </row>
    <row r="398" spans="1:11" ht="11.25">
      <c r="A398" s="869"/>
      <c r="B398" s="870"/>
      <c r="C398" s="500"/>
      <c r="D398" s="869"/>
      <c r="E398" s="871"/>
      <c r="F398" s="871"/>
      <c r="G398" s="872">
        <f t="shared" si="6"/>
        <v>0</v>
      </c>
      <c r="H398" s="870"/>
      <c r="I398" s="869"/>
      <c r="J398" s="869"/>
      <c r="K398" s="873"/>
    </row>
    <row r="399" spans="1:11" ht="11.25">
      <c r="A399" s="869"/>
      <c r="B399" s="870"/>
      <c r="C399" s="500"/>
      <c r="D399" s="869"/>
      <c r="E399" s="871"/>
      <c r="F399" s="871"/>
      <c r="G399" s="872">
        <f t="shared" si="6"/>
        <v>0</v>
      </c>
      <c r="H399" s="870"/>
      <c r="I399" s="869"/>
      <c r="J399" s="869"/>
      <c r="K399" s="873"/>
    </row>
    <row r="400" spans="1:11" ht="11.25">
      <c r="A400" s="869"/>
      <c r="B400" s="870"/>
      <c r="C400" s="500"/>
      <c r="D400" s="869"/>
      <c r="E400" s="871"/>
      <c r="F400" s="871"/>
      <c r="G400" s="872">
        <f t="shared" si="6"/>
        <v>0</v>
      </c>
      <c r="H400" s="870"/>
      <c r="I400" s="869"/>
      <c r="J400" s="869"/>
      <c r="K400" s="873"/>
    </row>
    <row r="401" spans="1:11" ht="11.25">
      <c r="A401" s="869"/>
      <c r="B401" s="870"/>
      <c r="C401" s="500"/>
      <c r="D401" s="869"/>
      <c r="E401" s="871"/>
      <c r="F401" s="871"/>
      <c r="G401" s="872">
        <f t="shared" si="6"/>
        <v>0</v>
      </c>
      <c r="H401" s="870"/>
      <c r="I401" s="869"/>
      <c r="J401" s="869"/>
      <c r="K401" s="873"/>
    </row>
    <row r="402" spans="1:11" ht="11.25">
      <c r="A402" s="869"/>
      <c r="B402" s="870"/>
      <c r="C402" s="500"/>
      <c r="D402" s="869"/>
      <c r="E402" s="871"/>
      <c r="F402" s="871"/>
      <c r="G402" s="872">
        <f t="shared" si="6"/>
        <v>0</v>
      </c>
      <c r="H402" s="870"/>
      <c r="I402" s="869"/>
      <c r="J402" s="869"/>
      <c r="K402" s="873"/>
    </row>
    <row r="403" spans="1:11" ht="11.25">
      <c r="A403" s="869"/>
      <c r="B403" s="870"/>
      <c r="C403" s="500"/>
      <c r="D403" s="869"/>
      <c r="E403" s="871"/>
      <c r="F403" s="871"/>
      <c r="G403" s="872">
        <f t="shared" si="6"/>
        <v>0</v>
      </c>
      <c r="H403" s="870"/>
      <c r="I403" s="869"/>
      <c r="J403" s="869"/>
      <c r="K403" s="873"/>
    </row>
    <row r="404" spans="1:11" ht="11.25">
      <c r="A404" s="869"/>
      <c r="B404" s="870"/>
      <c r="C404" s="500"/>
      <c r="D404" s="869"/>
      <c r="E404" s="871"/>
      <c r="F404" s="871"/>
      <c r="G404" s="872">
        <f t="shared" si="6"/>
        <v>0</v>
      </c>
      <c r="H404" s="870"/>
      <c r="I404" s="869"/>
      <c r="J404" s="869"/>
      <c r="K404" s="873"/>
    </row>
    <row r="405" spans="1:11" ht="11.25">
      <c r="A405" s="869"/>
      <c r="B405" s="870"/>
      <c r="C405" s="500"/>
      <c r="D405" s="869"/>
      <c r="E405" s="871"/>
      <c r="F405" s="871"/>
      <c r="G405" s="872">
        <f t="shared" si="6"/>
        <v>0</v>
      </c>
      <c r="H405" s="870"/>
      <c r="I405" s="869"/>
      <c r="J405" s="869"/>
      <c r="K405" s="873"/>
    </row>
    <row r="406" spans="1:11" ht="11.25">
      <c r="A406" s="869"/>
      <c r="B406" s="870"/>
      <c r="C406" s="500"/>
      <c r="D406" s="869"/>
      <c r="E406" s="871"/>
      <c r="F406" s="871"/>
      <c r="G406" s="872">
        <f t="shared" si="6"/>
        <v>0</v>
      </c>
      <c r="H406" s="870"/>
      <c r="I406" s="869"/>
      <c r="J406" s="869"/>
      <c r="K406" s="873"/>
    </row>
    <row r="407" spans="1:11" ht="11.25">
      <c r="A407" s="869"/>
      <c r="B407" s="870"/>
      <c r="C407" s="500"/>
      <c r="D407" s="869"/>
      <c r="E407" s="871"/>
      <c r="F407" s="871"/>
      <c r="G407" s="872">
        <f t="shared" si="6"/>
        <v>0</v>
      </c>
      <c r="H407" s="870"/>
      <c r="I407" s="869"/>
      <c r="J407" s="869"/>
      <c r="K407" s="873"/>
    </row>
    <row r="408" spans="1:11" ht="11.25">
      <c r="A408" s="869"/>
      <c r="B408" s="870"/>
      <c r="C408" s="500"/>
      <c r="D408" s="869"/>
      <c r="E408" s="871"/>
      <c r="F408" s="871"/>
      <c r="G408" s="872">
        <f t="shared" si="6"/>
        <v>0</v>
      </c>
      <c r="H408" s="870"/>
      <c r="I408" s="869"/>
      <c r="J408" s="869"/>
      <c r="K408" s="873"/>
    </row>
    <row r="409" spans="1:11" ht="11.25">
      <c r="A409" s="869"/>
      <c r="B409" s="870"/>
      <c r="C409" s="500"/>
      <c r="D409" s="869"/>
      <c r="E409" s="871"/>
      <c r="F409" s="871"/>
      <c r="G409" s="872">
        <f t="shared" si="6"/>
        <v>0</v>
      </c>
      <c r="H409" s="870"/>
      <c r="I409" s="869"/>
      <c r="J409" s="869"/>
      <c r="K409" s="873"/>
    </row>
    <row r="410" spans="1:11" ht="11.25">
      <c r="A410" s="869"/>
      <c r="B410" s="870"/>
      <c r="C410" s="500"/>
      <c r="D410" s="869"/>
      <c r="E410" s="871"/>
      <c r="F410" s="871"/>
      <c r="G410" s="872">
        <f t="shared" si="6"/>
        <v>0</v>
      </c>
      <c r="H410" s="870"/>
      <c r="I410" s="869"/>
      <c r="J410" s="869"/>
      <c r="K410" s="873"/>
    </row>
    <row r="411" spans="1:11" ht="11.25">
      <c r="A411" s="869"/>
      <c r="B411" s="870"/>
      <c r="C411" s="500"/>
      <c r="D411" s="869"/>
      <c r="E411" s="871"/>
      <c r="F411" s="871"/>
      <c r="G411" s="872">
        <f t="shared" si="6"/>
        <v>0</v>
      </c>
      <c r="H411" s="870"/>
      <c r="I411" s="869"/>
      <c r="J411" s="869"/>
      <c r="K411" s="873"/>
    </row>
    <row r="412" spans="1:11" ht="11.25">
      <c r="A412" s="869"/>
      <c r="B412" s="870"/>
      <c r="C412" s="500"/>
      <c r="D412" s="869"/>
      <c r="E412" s="871"/>
      <c r="F412" s="871"/>
      <c r="G412" s="872">
        <f t="shared" si="6"/>
        <v>0</v>
      </c>
      <c r="H412" s="870"/>
      <c r="I412" s="869"/>
      <c r="J412" s="869"/>
      <c r="K412" s="873"/>
    </row>
    <row r="413" spans="1:11" ht="11.25">
      <c r="A413" s="869"/>
      <c r="B413" s="870"/>
      <c r="C413" s="500"/>
      <c r="D413" s="869"/>
      <c r="E413" s="871"/>
      <c r="F413" s="871"/>
      <c r="G413" s="872">
        <f t="shared" si="6"/>
        <v>0</v>
      </c>
      <c r="H413" s="870"/>
      <c r="I413" s="869"/>
      <c r="J413" s="869"/>
      <c r="K413" s="873"/>
    </row>
    <row r="414" spans="1:11" ht="11.25">
      <c r="A414" s="869"/>
      <c r="B414" s="870"/>
      <c r="C414" s="500"/>
      <c r="D414" s="869"/>
      <c r="E414" s="871"/>
      <c r="F414" s="871"/>
      <c r="G414" s="872">
        <f t="shared" si="6"/>
        <v>0</v>
      </c>
      <c r="H414" s="870"/>
      <c r="I414" s="869"/>
      <c r="J414" s="869"/>
      <c r="K414" s="873"/>
    </row>
    <row r="415" spans="1:11" ht="11.25">
      <c r="A415" s="869"/>
      <c r="B415" s="870"/>
      <c r="C415" s="500"/>
      <c r="D415" s="869"/>
      <c r="E415" s="871"/>
      <c r="F415" s="871"/>
      <c r="G415" s="872">
        <f t="shared" si="6"/>
        <v>0</v>
      </c>
      <c r="H415" s="870"/>
      <c r="I415" s="869"/>
      <c r="J415" s="869"/>
      <c r="K415" s="873"/>
    </row>
    <row r="416" spans="1:11" ht="11.25">
      <c r="A416" s="869"/>
      <c r="B416" s="870"/>
      <c r="C416" s="500"/>
      <c r="D416" s="869"/>
      <c r="E416" s="871"/>
      <c r="F416" s="871"/>
      <c r="G416" s="872">
        <f t="shared" si="6"/>
        <v>0</v>
      </c>
      <c r="H416" s="870"/>
      <c r="I416" s="869"/>
      <c r="J416" s="869"/>
      <c r="K416" s="873"/>
    </row>
    <row r="417" spans="1:11" ht="11.25">
      <c r="A417" s="869"/>
      <c r="B417" s="870"/>
      <c r="C417" s="500"/>
      <c r="D417" s="869"/>
      <c r="E417" s="871"/>
      <c r="F417" s="871"/>
      <c r="G417" s="872">
        <f t="shared" si="6"/>
        <v>0</v>
      </c>
      <c r="H417" s="870"/>
      <c r="I417" s="869"/>
      <c r="J417" s="869"/>
      <c r="K417" s="873"/>
    </row>
    <row r="418" spans="1:11" ht="11.25">
      <c r="A418" s="869"/>
      <c r="B418" s="870"/>
      <c r="C418" s="500"/>
      <c r="D418" s="869"/>
      <c r="E418" s="871"/>
      <c r="F418" s="871"/>
      <c r="G418" s="872">
        <f t="shared" si="6"/>
        <v>0</v>
      </c>
      <c r="H418" s="870"/>
      <c r="I418" s="869"/>
      <c r="J418" s="869"/>
      <c r="K418" s="873"/>
    </row>
    <row r="419" spans="1:11" ht="11.25">
      <c r="A419" s="869"/>
      <c r="B419" s="870"/>
      <c r="C419" s="500"/>
      <c r="D419" s="869"/>
      <c r="E419" s="871"/>
      <c r="F419" s="871"/>
      <c r="G419" s="872">
        <f t="shared" si="6"/>
        <v>0</v>
      </c>
      <c r="H419" s="870"/>
      <c r="I419" s="869"/>
      <c r="J419" s="869"/>
      <c r="K419" s="873"/>
    </row>
    <row r="420" spans="1:11" ht="11.25">
      <c r="A420" s="869"/>
      <c r="B420" s="870"/>
      <c r="C420" s="500"/>
      <c r="D420" s="869"/>
      <c r="E420" s="871"/>
      <c r="F420" s="871"/>
      <c r="G420" s="872">
        <f t="shared" si="6"/>
        <v>0</v>
      </c>
      <c r="H420" s="870"/>
      <c r="I420" s="869"/>
      <c r="J420" s="869"/>
      <c r="K420" s="873"/>
    </row>
    <row r="421" spans="1:11" ht="11.25">
      <c r="A421" s="869"/>
      <c r="B421" s="870"/>
      <c r="C421" s="500"/>
      <c r="D421" s="869"/>
      <c r="E421" s="871"/>
      <c r="F421" s="871"/>
      <c r="G421" s="872">
        <f t="shared" si="6"/>
        <v>0</v>
      </c>
      <c r="H421" s="870"/>
      <c r="I421" s="869"/>
      <c r="J421" s="869"/>
      <c r="K421" s="873"/>
    </row>
    <row r="422" spans="1:11" ht="11.25">
      <c r="A422" s="869"/>
      <c r="B422" s="870"/>
      <c r="C422" s="500"/>
      <c r="D422" s="869"/>
      <c r="E422" s="871"/>
      <c r="F422" s="871"/>
      <c r="G422" s="872">
        <f t="shared" si="6"/>
        <v>0</v>
      </c>
      <c r="H422" s="870"/>
      <c r="I422" s="869"/>
      <c r="J422" s="869"/>
      <c r="K422" s="873"/>
    </row>
    <row r="423" spans="1:11" ht="11.25">
      <c r="A423" s="869"/>
      <c r="B423" s="870"/>
      <c r="C423" s="500"/>
      <c r="D423" s="869"/>
      <c r="E423" s="871"/>
      <c r="F423" s="871"/>
      <c r="G423" s="872">
        <f t="shared" si="6"/>
        <v>0</v>
      </c>
      <c r="H423" s="870"/>
      <c r="I423" s="869"/>
      <c r="J423" s="869"/>
      <c r="K423" s="873"/>
    </row>
    <row r="424" spans="1:11" ht="11.25">
      <c r="A424" s="869"/>
      <c r="B424" s="870"/>
      <c r="C424" s="500"/>
      <c r="D424" s="869"/>
      <c r="E424" s="871"/>
      <c r="F424" s="871"/>
      <c r="G424" s="872">
        <f t="shared" si="6"/>
        <v>0</v>
      </c>
      <c r="H424" s="870"/>
      <c r="I424" s="869"/>
      <c r="J424" s="869"/>
      <c r="K424" s="873"/>
    </row>
    <row r="425" spans="1:11" ht="12">
      <c r="A425" s="869"/>
      <c r="B425" s="870"/>
      <c r="C425" s="500"/>
      <c r="D425" s="874"/>
      <c r="E425" s="871"/>
      <c r="F425" s="871"/>
      <c r="G425" s="872">
        <f t="shared" si="6"/>
        <v>0</v>
      </c>
      <c r="H425" s="870"/>
      <c r="I425" s="869"/>
      <c r="J425" s="869"/>
      <c r="K425" s="873"/>
    </row>
    <row r="426" spans="1:11" ht="12">
      <c r="A426" s="869"/>
      <c r="B426" s="870"/>
      <c r="C426" s="501"/>
      <c r="D426" s="874"/>
      <c r="E426" s="875"/>
      <c r="F426" s="876"/>
      <c r="G426" s="872">
        <f t="shared" si="6"/>
        <v>0</v>
      </c>
      <c r="H426" s="870"/>
      <c r="I426" s="869"/>
      <c r="J426" s="869"/>
      <c r="K426" s="873"/>
    </row>
    <row r="427" spans="1:11" ht="12">
      <c r="A427" s="869"/>
      <c r="B427" s="870"/>
      <c r="C427" s="501"/>
      <c r="D427" s="874"/>
      <c r="E427" s="875"/>
      <c r="F427" s="876"/>
      <c r="G427" s="872">
        <f t="shared" si="6"/>
        <v>0</v>
      </c>
      <c r="H427" s="870"/>
      <c r="I427" s="869"/>
      <c r="J427" s="869"/>
      <c r="K427" s="873"/>
    </row>
    <row r="428" spans="1:11" ht="12">
      <c r="A428" s="869"/>
      <c r="B428" s="870"/>
      <c r="C428" s="501"/>
      <c r="D428" s="874"/>
      <c r="E428" s="875"/>
      <c r="F428" s="876"/>
      <c r="G428" s="872">
        <f t="shared" si="6"/>
        <v>0</v>
      </c>
      <c r="H428" s="870"/>
      <c r="I428" s="869"/>
      <c r="J428" s="869"/>
      <c r="K428" s="873"/>
    </row>
    <row r="429" spans="1:11" ht="12">
      <c r="A429" s="869"/>
      <c r="B429" s="870"/>
      <c r="C429" s="501"/>
      <c r="D429" s="874"/>
      <c r="E429" s="871"/>
      <c r="F429" s="877"/>
      <c r="G429" s="872">
        <f t="shared" si="6"/>
        <v>0</v>
      </c>
      <c r="H429" s="870"/>
      <c r="I429" s="869"/>
      <c r="J429" s="869"/>
      <c r="K429" s="873"/>
    </row>
    <row r="430" spans="1:11" ht="12">
      <c r="A430" s="869"/>
      <c r="B430" s="870"/>
      <c r="C430" s="501"/>
      <c r="D430" s="874"/>
      <c r="E430" s="871"/>
      <c r="F430" s="877"/>
      <c r="G430" s="872">
        <f t="shared" si="6"/>
        <v>0</v>
      </c>
      <c r="H430" s="870"/>
      <c r="I430" s="869"/>
      <c r="J430" s="869"/>
      <c r="K430" s="873"/>
    </row>
    <row r="431" spans="1:11" ht="12">
      <c r="A431" s="869"/>
      <c r="B431" s="870"/>
      <c r="C431" s="501"/>
      <c r="D431" s="874"/>
      <c r="E431" s="871"/>
      <c r="F431" s="877"/>
      <c r="G431" s="872">
        <f t="shared" si="6"/>
        <v>0</v>
      </c>
      <c r="H431" s="870"/>
      <c r="I431" s="869"/>
      <c r="J431" s="869"/>
      <c r="K431" s="873"/>
    </row>
    <row r="432" spans="1:11" ht="12">
      <c r="A432" s="869"/>
      <c r="B432" s="870"/>
      <c r="C432" s="501"/>
      <c r="D432" s="874"/>
      <c r="E432" s="871"/>
      <c r="F432" s="877"/>
      <c r="G432" s="872">
        <f t="shared" si="6"/>
        <v>0</v>
      </c>
      <c r="H432" s="870"/>
      <c r="I432" s="869"/>
      <c r="J432" s="869"/>
      <c r="K432" s="873"/>
    </row>
    <row r="433" spans="1:11" ht="12">
      <c r="A433" s="869"/>
      <c r="B433" s="870"/>
      <c r="C433" s="501"/>
      <c r="D433" s="874"/>
      <c r="E433" s="871"/>
      <c r="F433" s="877"/>
      <c r="G433" s="872">
        <f t="shared" si="6"/>
        <v>0</v>
      </c>
      <c r="H433" s="870"/>
      <c r="I433" s="869"/>
      <c r="J433" s="869"/>
      <c r="K433" s="873"/>
    </row>
    <row r="434" spans="1:11" ht="12">
      <c r="A434" s="869"/>
      <c r="B434" s="870"/>
      <c r="C434" s="501"/>
      <c r="D434" s="874"/>
      <c r="E434" s="871"/>
      <c r="F434" s="877"/>
      <c r="G434" s="872">
        <f t="shared" si="6"/>
        <v>0</v>
      </c>
      <c r="H434" s="870"/>
      <c r="I434" s="869"/>
      <c r="J434" s="869"/>
      <c r="K434" s="873"/>
    </row>
    <row r="435" spans="1:11" ht="12">
      <c r="A435" s="869"/>
      <c r="B435" s="870"/>
      <c r="C435" s="501"/>
      <c r="D435" s="878"/>
      <c r="E435" s="871"/>
      <c r="F435" s="877"/>
      <c r="G435" s="872">
        <f t="shared" si="6"/>
        <v>0</v>
      </c>
      <c r="H435" s="870"/>
      <c r="I435" s="869"/>
      <c r="J435" s="869"/>
      <c r="K435" s="873"/>
    </row>
    <row r="436" spans="1:11" ht="12">
      <c r="A436" s="869"/>
      <c r="B436" s="870"/>
      <c r="C436" s="501"/>
      <c r="D436" s="874"/>
      <c r="E436" s="871"/>
      <c r="F436" s="877"/>
      <c r="G436" s="872">
        <f t="shared" si="6"/>
        <v>0</v>
      </c>
      <c r="H436" s="870"/>
      <c r="I436" s="869"/>
      <c r="J436" s="869"/>
      <c r="K436" s="873"/>
    </row>
    <row r="437" spans="1:11" ht="12">
      <c r="A437" s="869"/>
      <c r="B437" s="870"/>
      <c r="C437" s="501"/>
      <c r="D437" s="874"/>
      <c r="E437" s="871"/>
      <c r="F437" s="877"/>
      <c r="G437" s="872">
        <f t="shared" si="6"/>
        <v>0</v>
      </c>
      <c r="H437" s="870"/>
      <c r="I437" s="869"/>
      <c r="J437" s="869"/>
      <c r="K437" s="873"/>
    </row>
    <row r="438" spans="1:11" ht="12">
      <c r="A438" s="869"/>
      <c r="B438" s="870"/>
      <c r="C438" s="501"/>
      <c r="D438" s="874"/>
      <c r="E438" s="871"/>
      <c r="F438" s="877"/>
      <c r="G438" s="872">
        <f t="shared" si="6"/>
        <v>0</v>
      </c>
      <c r="H438" s="870"/>
      <c r="I438" s="869"/>
      <c r="J438" s="869"/>
      <c r="K438" s="873"/>
    </row>
    <row r="439" spans="1:11" ht="12">
      <c r="A439" s="869"/>
      <c r="B439" s="870"/>
      <c r="C439" s="501"/>
      <c r="D439" s="874"/>
      <c r="E439" s="871"/>
      <c r="F439" s="877"/>
      <c r="G439" s="872">
        <f t="shared" si="6"/>
        <v>0</v>
      </c>
      <c r="H439" s="870"/>
      <c r="I439" s="869"/>
      <c r="J439" s="869"/>
      <c r="K439" s="873"/>
    </row>
    <row r="440" spans="1:11" ht="12">
      <c r="A440" s="869"/>
      <c r="B440" s="870"/>
      <c r="C440" s="501"/>
      <c r="D440" s="878"/>
      <c r="E440" s="871"/>
      <c r="F440" s="877"/>
      <c r="G440" s="872">
        <f t="shared" si="6"/>
        <v>0</v>
      </c>
      <c r="H440" s="870"/>
      <c r="I440" s="869"/>
      <c r="J440" s="869"/>
      <c r="K440" s="873"/>
    </row>
    <row r="441" spans="1:11" ht="12">
      <c r="A441" s="869"/>
      <c r="B441" s="870"/>
      <c r="C441" s="501"/>
      <c r="D441" s="874"/>
      <c r="E441" s="871"/>
      <c r="F441" s="877"/>
      <c r="G441" s="872">
        <f t="shared" si="6"/>
        <v>0</v>
      </c>
      <c r="H441" s="870"/>
      <c r="I441" s="869"/>
      <c r="J441" s="869"/>
      <c r="K441" s="873"/>
    </row>
    <row r="442" spans="1:11" ht="12">
      <c r="A442" s="869"/>
      <c r="B442" s="870"/>
      <c r="C442" s="501"/>
      <c r="D442" s="874"/>
      <c r="E442" s="871"/>
      <c r="F442" s="877"/>
      <c r="G442" s="872">
        <f aca="true" t="shared" si="7" ref="G442:G448">IF(E442&gt;0,E442/$D$1,F442)</f>
        <v>0</v>
      </c>
      <c r="H442" s="870"/>
      <c r="I442" s="869"/>
      <c r="J442" s="869"/>
      <c r="K442" s="873"/>
    </row>
    <row r="443" spans="1:11" ht="12">
      <c r="A443" s="869"/>
      <c r="B443" s="870"/>
      <c r="C443" s="501"/>
      <c r="D443" s="874"/>
      <c r="E443" s="871"/>
      <c r="F443" s="877"/>
      <c r="G443" s="872">
        <f t="shared" si="7"/>
        <v>0</v>
      </c>
      <c r="H443" s="870"/>
      <c r="I443" s="869"/>
      <c r="J443" s="869"/>
      <c r="K443" s="873"/>
    </row>
    <row r="444" spans="1:11" ht="12">
      <c r="A444" s="869"/>
      <c r="B444" s="870"/>
      <c r="C444" s="501"/>
      <c r="D444" s="874"/>
      <c r="E444" s="871"/>
      <c r="F444" s="877"/>
      <c r="G444" s="872">
        <f t="shared" si="7"/>
        <v>0</v>
      </c>
      <c r="H444" s="870"/>
      <c r="I444" s="869"/>
      <c r="J444" s="869"/>
      <c r="K444" s="873"/>
    </row>
    <row r="445" spans="1:11" ht="12">
      <c r="A445" s="869"/>
      <c r="B445" s="870"/>
      <c r="C445" s="501"/>
      <c r="D445" s="874"/>
      <c r="E445" s="871"/>
      <c r="F445" s="877"/>
      <c r="G445" s="872">
        <f t="shared" si="7"/>
        <v>0</v>
      </c>
      <c r="H445" s="870"/>
      <c r="I445" s="869"/>
      <c r="J445" s="869"/>
      <c r="K445" s="873"/>
    </row>
    <row r="446" spans="1:11" ht="12">
      <c r="A446" s="869"/>
      <c r="B446" s="870"/>
      <c r="C446" s="501"/>
      <c r="D446" s="874"/>
      <c r="E446" s="871"/>
      <c r="F446" s="877"/>
      <c r="G446" s="872">
        <f t="shared" si="7"/>
        <v>0</v>
      </c>
      <c r="H446" s="870"/>
      <c r="I446" s="869"/>
      <c r="J446" s="869"/>
      <c r="K446" s="873"/>
    </row>
    <row r="447" spans="1:11" ht="11.25">
      <c r="A447" s="869"/>
      <c r="B447" s="870"/>
      <c r="C447" s="500"/>
      <c r="D447" s="869"/>
      <c r="E447" s="871"/>
      <c r="F447" s="871"/>
      <c r="G447" s="872">
        <f t="shared" si="7"/>
        <v>0</v>
      </c>
      <c r="H447" s="870"/>
      <c r="I447" s="869"/>
      <c r="J447" s="869"/>
      <c r="K447" s="873"/>
    </row>
    <row r="448" spans="1:11" ht="11.25">
      <c r="A448" s="869"/>
      <c r="B448" s="870"/>
      <c r="C448" s="500"/>
      <c r="D448" s="869"/>
      <c r="E448" s="871"/>
      <c r="F448" s="871"/>
      <c r="G448" s="872">
        <f t="shared" si="7"/>
        <v>0</v>
      </c>
      <c r="H448" s="870"/>
      <c r="I448" s="869"/>
      <c r="J448" s="869"/>
      <c r="K448" s="873"/>
    </row>
    <row r="449" spans="1:256" ht="11.25">
      <c r="A449" s="879" t="s">
        <v>173</v>
      </c>
      <c r="B449" s="880"/>
      <c r="C449" s="502"/>
      <c r="D449" s="879"/>
      <c r="E449" s="881">
        <f>SUM(E17:E448)</f>
        <v>0</v>
      </c>
      <c r="F449" s="881">
        <f>SUM(F17:F448)</f>
        <v>0</v>
      </c>
      <c r="G449" s="881">
        <f>SUM(G17:G448)</f>
        <v>0</v>
      </c>
      <c r="H449" s="880"/>
      <c r="I449" s="879"/>
      <c r="J449" s="879"/>
      <c r="K449" s="879"/>
      <c r="L449" s="882"/>
      <c r="M449" s="882"/>
      <c r="N449" s="882"/>
      <c r="O449" s="882"/>
      <c r="P449" s="882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  <c r="AA449" s="882"/>
      <c r="AB449" s="882"/>
      <c r="AC449" s="882"/>
      <c r="AD449" s="882"/>
      <c r="AE449" s="882"/>
      <c r="AF449" s="882"/>
      <c r="AG449" s="882"/>
      <c r="AH449" s="882"/>
      <c r="AI449" s="882"/>
      <c r="AJ449" s="882"/>
      <c r="AK449" s="882"/>
      <c r="AL449" s="882"/>
      <c r="AM449" s="882"/>
      <c r="AN449" s="882"/>
      <c r="AO449" s="882"/>
      <c r="AP449" s="882"/>
      <c r="AQ449" s="882"/>
      <c r="AR449" s="882"/>
      <c r="AS449" s="882"/>
      <c r="AT449" s="882"/>
      <c r="AU449" s="882"/>
      <c r="AV449" s="882"/>
      <c r="AW449" s="882"/>
      <c r="AX449" s="882"/>
      <c r="AY449" s="882"/>
      <c r="AZ449" s="882"/>
      <c r="BA449" s="882"/>
      <c r="BB449" s="882"/>
      <c r="BC449" s="882"/>
      <c r="BD449" s="882"/>
      <c r="BE449" s="882"/>
      <c r="BF449" s="882"/>
      <c r="BG449" s="882"/>
      <c r="BH449" s="882"/>
      <c r="BI449" s="882"/>
      <c r="BJ449" s="882"/>
      <c r="BK449" s="882"/>
      <c r="BL449" s="882"/>
      <c r="BM449" s="882"/>
      <c r="BN449" s="882"/>
      <c r="BO449" s="882"/>
      <c r="BP449" s="882"/>
      <c r="BQ449" s="882"/>
      <c r="BR449" s="882"/>
      <c r="BS449" s="882"/>
      <c r="BT449" s="882"/>
      <c r="BU449" s="882"/>
      <c r="BV449" s="882"/>
      <c r="BW449" s="882"/>
      <c r="BX449" s="882"/>
      <c r="BY449" s="882"/>
      <c r="BZ449" s="882"/>
      <c r="CA449" s="882"/>
      <c r="CB449" s="882"/>
      <c r="CC449" s="882"/>
      <c r="CD449" s="882"/>
      <c r="CE449" s="882"/>
      <c r="CF449" s="882"/>
      <c r="CG449" s="882"/>
      <c r="CH449" s="882"/>
      <c r="CI449" s="882"/>
      <c r="CJ449" s="882"/>
      <c r="CK449" s="882"/>
      <c r="CL449" s="882"/>
      <c r="CM449" s="882"/>
      <c r="CN449" s="882"/>
      <c r="CO449" s="882"/>
      <c r="CP449" s="882"/>
      <c r="CQ449" s="882"/>
      <c r="CR449" s="882"/>
      <c r="CS449" s="882"/>
      <c r="CT449" s="882"/>
      <c r="CU449" s="882"/>
      <c r="CV449" s="882"/>
      <c r="CW449" s="882"/>
      <c r="CX449" s="882"/>
      <c r="CY449" s="882"/>
      <c r="CZ449" s="882"/>
      <c r="DA449" s="882"/>
      <c r="DB449" s="882"/>
      <c r="DC449" s="882"/>
      <c r="DD449" s="882"/>
      <c r="DE449" s="882"/>
      <c r="DF449" s="882"/>
      <c r="DG449" s="882"/>
      <c r="DH449" s="882"/>
      <c r="DI449" s="882"/>
      <c r="DJ449" s="882"/>
      <c r="DK449" s="882"/>
      <c r="DL449" s="882"/>
      <c r="DM449" s="882"/>
      <c r="DN449" s="882"/>
      <c r="DO449" s="882"/>
      <c r="DP449" s="882"/>
      <c r="DQ449" s="882"/>
      <c r="DR449" s="882"/>
      <c r="DS449" s="882"/>
      <c r="DT449" s="882"/>
      <c r="DU449" s="882"/>
      <c r="DV449" s="882"/>
      <c r="DW449" s="882"/>
      <c r="DX449" s="882"/>
      <c r="DY449" s="882"/>
      <c r="DZ449" s="882"/>
      <c r="EA449" s="882"/>
      <c r="EB449" s="882"/>
      <c r="EC449" s="882"/>
      <c r="ED449" s="882"/>
      <c r="EE449" s="882"/>
      <c r="EF449" s="882"/>
      <c r="EG449" s="882"/>
      <c r="EH449" s="882"/>
      <c r="EI449" s="882"/>
      <c r="EJ449" s="882"/>
      <c r="EK449" s="882"/>
      <c r="EL449" s="882"/>
      <c r="EM449" s="882"/>
      <c r="EN449" s="882"/>
      <c r="EO449" s="882"/>
      <c r="EP449" s="882"/>
      <c r="EQ449" s="882"/>
      <c r="ER449" s="882"/>
      <c r="ES449" s="882"/>
      <c r="ET449" s="882"/>
      <c r="EU449" s="882"/>
      <c r="EV449" s="882"/>
      <c r="EW449" s="882"/>
      <c r="EX449" s="882"/>
      <c r="EY449" s="882"/>
      <c r="EZ449" s="882"/>
      <c r="FA449" s="882"/>
      <c r="FB449" s="882"/>
      <c r="FC449" s="882"/>
      <c r="FD449" s="882"/>
      <c r="FE449" s="882"/>
      <c r="FF449" s="882"/>
      <c r="FG449" s="882"/>
      <c r="FH449" s="882"/>
      <c r="FI449" s="882"/>
      <c r="FJ449" s="882"/>
      <c r="FK449" s="882"/>
      <c r="FL449" s="882"/>
      <c r="FM449" s="882"/>
      <c r="FN449" s="882"/>
      <c r="FO449" s="882"/>
      <c r="FP449" s="882"/>
      <c r="FQ449" s="882"/>
      <c r="FR449" s="882"/>
      <c r="FS449" s="882"/>
      <c r="FT449" s="882"/>
      <c r="FU449" s="882"/>
      <c r="FV449" s="882"/>
      <c r="FW449" s="882"/>
      <c r="FX449" s="882"/>
      <c r="FY449" s="882"/>
      <c r="FZ449" s="882"/>
      <c r="GA449" s="882"/>
      <c r="GB449" s="882"/>
      <c r="GC449" s="882"/>
      <c r="GD449" s="882"/>
      <c r="GE449" s="882"/>
      <c r="GF449" s="882"/>
      <c r="GG449" s="882"/>
      <c r="GH449" s="882"/>
      <c r="GI449" s="882"/>
      <c r="GJ449" s="882"/>
      <c r="GK449" s="882"/>
      <c r="GL449" s="882"/>
      <c r="GM449" s="882"/>
      <c r="GN449" s="882"/>
      <c r="GO449" s="882"/>
      <c r="GP449" s="882"/>
      <c r="GQ449" s="882"/>
      <c r="GR449" s="882"/>
      <c r="GS449" s="882"/>
      <c r="GT449" s="882"/>
      <c r="GU449" s="882"/>
      <c r="GV449" s="882"/>
      <c r="GW449" s="882"/>
      <c r="GX449" s="882"/>
      <c r="GY449" s="882"/>
      <c r="GZ449" s="882"/>
      <c r="HA449" s="882"/>
      <c r="HB449" s="882"/>
      <c r="HC449" s="882"/>
      <c r="HD449" s="882"/>
      <c r="HE449" s="882"/>
      <c r="HF449" s="882"/>
      <c r="HG449" s="882"/>
      <c r="HH449" s="882"/>
      <c r="HI449" s="882"/>
      <c r="HJ449" s="882"/>
      <c r="HK449" s="882"/>
      <c r="HL449" s="882"/>
      <c r="HM449" s="882"/>
      <c r="HN449" s="882"/>
      <c r="HO449" s="882"/>
      <c r="HP449" s="882"/>
      <c r="HQ449" s="882"/>
      <c r="HR449" s="882"/>
      <c r="HS449" s="882"/>
      <c r="HT449" s="882"/>
      <c r="HU449" s="882"/>
      <c r="HV449" s="882"/>
      <c r="HW449" s="882"/>
      <c r="HX449" s="882"/>
      <c r="HY449" s="882"/>
      <c r="HZ449" s="882"/>
      <c r="IA449" s="882"/>
      <c r="IB449" s="882"/>
      <c r="IC449" s="882"/>
      <c r="ID449" s="882"/>
      <c r="IE449" s="882"/>
      <c r="IF449" s="882"/>
      <c r="IG449" s="882"/>
      <c r="IH449" s="882"/>
      <c r="II449" s="882"/>
      <c r="IJ449" s="882"/>
      <c r="IK449" s="882"/>
      <c r="IL449" s="882"/>
      <c r="IM449" s="882"/>
      <c r="IN449" s="882"/>
      <c r="IO449" s="882"/>
      <c r="IP449" s="882"/>
      <c r="IQ449" s="882"/>
      <c r="IR449" s="882"/>
      <c r="IS449" s="882"/>
      <c r="IT449" s="882"/>
      <c r="IU449" s="882"/>
      <c r="IV449" s="882"/>
    </row>
    <row r="451" ht="11.25">
      <c r="G451" s="884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A8" sqref="A8"/>
    </sheetView>
  </sheetViews>
  <sheetFormatPr defaultColWidth="11.00390625" defaultRowHeight="11.25"/>
  <cols>
    <col min="1" max="1" width="11.375" style="862" customWidth="1"/>
    <col min="2" max="2" width="10.875" style="883" customWidth="1"/>
    <col min="3" max="3" width="32.125" style="503" customWidth="1"/>
    <col min="4" max="4" width="10.875" style="862" customWidth="1"/>
    <col min="5" max="5" width="13.875" style="884" bestFit="1" customWidth="1"/>
    <col min="6" max="6" width="10.875" style="884" customWidth="1"/>
    <col min="7" max="7" width="10.00390625" style="884" bestFit="1" customWidth="1"/>
    <col min="8" max="9" width="10.875" style="862" customWidth="1"/>
    <col min="10" max="10" width="14.375" style="862" customWidth="1"/>
    <col min="11" max="11" width="14.875" style="862" customWidth="1"/>
    <col min="12" max="16384" width="11.00390625" style="862" customWidth="1"/>
  </cols>
  <sheetData>
    <row r="1" spans="1:256" ht="11.25">
      <c r="A1" s="858" t="s">
        <v>147</v>
      </c>
      <c r="B1" s="859"/>
      <c r="C1" s="491"/>
      <c r="D1" s="885">
        <v>655.957</v>
      </c>
      <c r="E1" s="860"/>
      <c r="F1" s="860"/>
      <c r="G1" s="860"/>
      <c r="H1" s="858"/>
      <c r="I1" s="858"/>
      <c r="J1" s="858"/>
      <c r="K1" s="858"/>
      <c r="L1" s="858"/>
      <c r="M1" s="858"/>
      <c r="N1" s="861" t="s">
        <v>148</v>
      </c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  <c r="BF1" s="858"/>
      <c r="BG1" s="858"/>
      <c r="BH1" s="858"/>
      <c r="BI1" s="858"/>
      <c r="BJ1" s="858"/>
      <c r="BK1" s="858"/>
      <c r="BL1" s="858"/>
      <c r="BM1" s="858"/>
      <c r="BN1" s="858"/>
      <c r="BO1" s="858"/>
      <c r="BP1" s="858"/>
      <c r="BQ1" s="858"/>
      <c r="BR1" s="858"/>
      <c r="BS1" s="858"/>
      <c r="BT1" s="858"/>
      <c r="BU1" s="858"/>
      <c r="BV1" s="858"/>
      <c r="BW1" s="858"/>
      <c r="BX1" s="858"/>
      <c r="BY1" s="858"/>
      <c r="BZ1" s="858"/>
      <c r="CA1" s="858"/>
      <c r="CB1" s="858"/>
      <c r="CC1" s="858"/>
      <c r="CD1" s="858"/>
      <c r="CE1" s="858"/>
      <c r="CF1" s="858"/>
      <c r="CG1" s="858"/>
      <c r="CH1" s="858"/>
      <c r="CI1" s="858"/>
      <c r="CJ1" s="858"/>
      <c r="CK1" s="858"/>
      <c r="CL1" s="858"/>
      <c r="CM1" s="858"/>
      <c r="CN1" s="858"/>
      <c r="CO1" s="858"/>
      <c r="CP1" s="858"/>
      <c r="CQ1" s="858"/>
      <c r="CR1" s="858"/>
      <c r="CS1" s="858"/>
      <c r="CT1" s="858"/>
      <c r="CU1" s="858"/>
      <c r="CV1" s="858"/>
      <c r="CW1" s="858"/>
      <c r="CX1" s="858"/>
      <c r="CY1" s="858"/>
      <c r="CZ1" s="858"/>
      <c r="DA1" s="858"/>
      <c r="DB1" s="858"/>
      <c r="DC1" s="858"/>
      <c r="DD1" s="858"/>
      <c r="DE1" s="858"/>
      <c r="DF1" s="858"/>
      <c r="DG1" s="858"/>
      <c r="DH1" s="858"/>
      <c r="DI1" s="858"/>
      <c r="DJ1" s="858"/>
      <c r="DK1" s="858"/>
      <c r="DL1" s="858"/>
      <c r="DM1" s="858"/>
      <c r="DN1" s="858"/>
      <c r="DO1" s="858"/>
      <c r="DP1" s="858"/>
      <c r="DQ1" s="858"/>
      <c r="DR1" s="858"/>
      <c r="DS1" s="858"/>
      <c r="DT1" s="858"/>
      <c r="DU1" s="858"/>
      <c r="DV1" s="858"/>
      <c r="DW1" s="858"/>
      <c r="DX1" s="858"/>
      <c r="DY1" s="858"/>
      <c r="DZ1" s="858"/>
      <c r="EA1" s="858"/>
      <c r="EB1" s="858"/>
      <c r="EC1" s="858"/>
      <c r="ED1" s="858"/>
      <c r="EE1" s="858"/>
      <c r="EF1" s="858"/>
      <c r="EG1" s="858"/>
      <c r="EH1" s="858"/>
      <c r="EI1" s="858"/>
      <c r="EJ1" s="858"/>
      <c r="EK1" s="858"/>
      <c r="EL1" s="858"/>
      <c r="EM1" s="858"/>
      <c r="EN1" s="858"/>
      <c r="EO1" s="858"/>
      <c r="EP1" s="858"/>
      <c r="EQ1" s="858"/>
      <c r="ER1" s="858"/>
      <c r="ES1" s="858"/>
      <c r="ET1" s="858"/>
      <c r="EU1" s="858"/>
      <c r="EV1" s="858"/>
      <c r="EW1" s="858"/>
      <c r="EX1" s="858"/>
      <c r="EY1" s="858"/>
      <c r="EZ1" s="858"/>
      <c r="FA1" s="858"/>
      <c r="FB1" s="858"/>
      <c r="FC1" s="858"/>
      <c r="FD1" s="858"/>
      <c r="FE1" s="858"/>
      <c r="FF1" s="858"/>
      <c r="FG1" s="858"/>
      <c r="FH1" s="858"/>
      <c r="FI1" s="858"/>
      <c r="FJ1" s="858"/>
      <c r="FK1" s="858"/>
      <c r="FL1" s="858"/>
      <c r="FM1" s="858"/>
      <c r="FN1" s="858"/>
      <c r="FO1" s="858"/>
      <c r="FP1" s="858"/>
      <c r="FQ1" s="858"/>
      <c r="FR1" s="858"/>
      <c r="FS1" s="858"/>
      <c r="FT1" s="858"/>
      <c r="FU1" s="858"/>
      <c r="FV1" s="858"/>
      <c r="FW1" s="858"/>
      <c r="FX1" s="858"/>
      <c r="FY1" s="858"/>
      <c r="FZ1" s="858"/>
      <c r="GA1" s="858"/>
      <c r="GB1" s="858"/>
      <c r="GC1" s="858"/>
      <c r="GD1" s="858"/>
      <c r="GE1" s="858"/>
      <c r="GF1" s="858"/>
      <c r="GG1" s="858"/>
      <c r="GH1" s="858"/>
      <c r="GI1" s="858"/>
      <c r="GJ1" s="858"/>
      <c r="GK1" s="858"/>
      <c r="GL1" s="858"/>
      <c r="GM1" s="858"/>
      <c r="GN1" s="858"/>
      <c r="GO1" s="858"/>
      <c r="GP1" s="858"/>
      <c r="GQ1" s="858"/>
      <c r="GR1" s="858"/>
      <c r="GS1" s="858"/>
      <c r="GT1" s="858"/>
      <c r="GU1" s="858"/>
      <c r="GV1" s="858"/>
      <c r="GW1" s="858"/>
      <c r="GX1" s="858"/>
      <c r="GY1" s="858"/>
      <c r="GZ1" s="858"/>
      <c r="HA1" s="858"/>
      <c r="HB1" s="858"/>
      <c r="HC1" s="858"/>
      <c r="HD1" s="858"/>
      <c r="HE1" s="858"/>
      <c r="HF1" s="858"/>
      <c r="HG1" s="858"/>
      <c r="HH1" s="858"/>
      <c r="HI1" s="858"/>
      <c r="HJ1" s="858"/>
      <c r="HK1" s="858"/>
      <c r="HL1" s="858"/>
      <c r="HM1" s="858"/>
      <c r="HN1" s="858"/>
      <c r="HO1" s="858"/>
      <c r="HP1" s="858"/>
      <c r="HQ1" s="858"/>
      <c r="HR1" s="858"/>
      <c r="HS1" s="858"/>
      <c r="HT1" s="858"/>
      <c r="HU1" s="858"/>
      <c r="HV1" s="858"/>
      <c r="HW1" s="858"/>
      <c r="HX1" s="858"/>
      <c r="HY1" s="858"/>
      <c r="HZ1" s="858"/>
      <c r="IA1" s="858"/>
      <c r="IB1" s="858"/>
      <c r="IC1" s="858"/>
      <c r="ID1" s="858"/>
      <c r="IE1" s="858"/>
      <c r="IF1" s="858"/>
      <c r="IG1" s="858"/>
      <c r="IH1" s="858"/>
      <c r="II1" s="858"/>
      <c r="IJ1" s="858"/>
      <c r="IK1" s="858"/>
      <c r="IL1" s="858"/>
      <c r="IM1" s="858"/>
      <c r="IN1" s="858"/>
      <c r="IO1" s="858"/>
      <c r="IP1" s="858"/>
      <c r="IQ1" s="858"/>
      <c r="IR1" s="858"/>
      <c r="IS1" s="858"/>
      <c r="IT1" s="858"/>
      <c r="IU1" s="858"/>
      <c r="IV1" s="858"/>
    </row>
    <row r="2" spans="1:256" ht="11.25">
      <c r="A2" s="858"/>
      <c r="B2" s="859"/>
      <c r="C2" s="491"/>
      <c r="D2" s="858"/>
      <c r="E2" s="860"/>
      <c r="F2" s="860"/>
      <c r="G2" s="860"/>
      <c r="H2" s="858"/>
      <c r="I2" s="858"/>
      <c r="J2" s="858"/>
      <c r="K2" s="858"/>
      <c r="L2" s="858"/>
      <c r="M2" s="858"/>
      <c r="N2" s="861" t="s">
        <v>149</v>
      </c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  <c r="BF2" s="858"/>
      <c r="BG2" s="858"/>
      <c r="BH2" s="858"/>
      <c r="BI2" s="858"/>
      <c r="BJ2" s="858"/>
      <c r="BK2" s="858"/>
      <c r="BL2" s="858"/>
      <c r="BM2" s="858"/>
      <c r="BN2" s="858"/>
      <c r="BO2" s="858"/>
      <c r="BP2" s="858"/>
      <c r="BQ2" s="858"/>
      <c r="BR2" s="858"/>
      <c r="BS2" s="858"/>
      <c r="BT2" s="858"/>
      <c r="BU2" s="858"/>
      <c r="BV2" s="858"/>
      <c r="BW2" s="858"/>
      <c r="BX2" s="858"/>
      <c r="BY2" s="858"/>
      <c r="BZ2" s="858"/>
      <c r="CA2" s="858"/>
      <c r="CB2" s="858"/>
      <c r="CC2" s="858"/>
      <c r="CD2" s="858"/>
      <c r="CE2" s="858"/>
      <c r="CF2" s="858"/>
      <c r="CG2" s="858"/>
      <c r="CH2" s="858"/>
      <c r="CI2" s="858"/>
      <c r="CJ2" s="858"/>
      <c r="CK2" s="858"/>
      <c r="CL2" s="858"/>
      <c r="CM2" s="858"/>
      <c r="CN2" s="858"/>
      <c r="CO2" s="858"/>
      <c r="CP2" s="858"/>
      <c r="CQ2" s="858"/>
      <c r="CR2" s="858"/>
      <c r="CS2" s="858"/>
      <c r="CT2" s="858"/>
      <c r="CU2" s="858"/>
      <c r="CV2" s="858"/>
      <c r="CW2" s="858"/>
      <c r="CX2" s="858"/>
      <c r="CY2" s="858"/>
      <c r="CZ2" s="858"/>
      <c r="DA2" s="858"/>
      <c r="DB2" s="858"/>
      <c r="DC2" s="858"/>
      <c r="DD2" s="858"/>
      <c r="DE2" s="858"/>
      <c r="DF2" s="858"/>
      <c r="DG2" s="858"/>
      <c r="DH2" s="858"/>
      <c r="DI2" s="858"/>
      <c r="DJ2" s="858"/>
      <c r="DK2" s="858"/>
      <c r="DL2" s="858"/>
      <c r="DM2" s="858"/>
      <c r="DN2" s="858"/>
      <c r="DO2" s="858"/>
      <c r="DP2" s="858"/>
      <c r="DQ2" s="858"/>
      <c r="DR2" s="858"/>
      <c r="DS2" s="858"/>
      <c r="DT2" s="858"/>
      <c r="DU2" s="858"/>
      <c r="DV2" s="858"/>
      <c r="DW2" s="858"/>
      <c r="DX2" s="858"/>
      <c r="DY2" s="858"/>
      <c r="DZ2" s="858"/>
      <c r="EA2" s="858"/>
      <c r="EB2" s="858"/>
      <c r="EC2" s="858"/>
      <c r="ED2" s="858"/>
      <c r="EE2" s="858"/>
      <c r="EF2" s="858"/>
      <c r="EG2" s="858"/>
      <c r="EH2" s="858"/>
      <c r="EI2" s="858"/>
      <c r="EJ2" s="858"/>
      <c r="EK2" s="858"/>
      <c r="EL2" s="858"/>
      <c r="EM2" s="858"/>
      <c r="EN2" s="858"/>
      <c r="EO2" s="858"/>
      <c r="EP2" s="858"/>
      <c r="EQ2" s="858"/>
      <c r="ER2" s="858"/>
      <c r="ES2" s="858"/>
      <c r="ET2" s="858"/>
      <c r="EU2" s="858"/>
      <c r="EV2" s="858"/>
      <c r="EW2" s="858"/>
      <c r="EX2" s="858"/>
      <c r="EY2" s="858"/>
      <c r="EZ2" s="858"/>
      <c r="FA2" s="858"/>
      <c r="FB2" s="858"/>
      <c r="FC2" s="858"/>
      <c r="FD2" s="858"/>
      <c r="FE2" s="858"/>
      <c r="FF2" s="858"/>
      <c r="FG2" s="858"/>
      <c r="FH2" s="858"/>
      <c r="FI2" s="858"/>
      <c r="FJ2" s="858"/>
      <c r="FK2" s="858"/>
      <c r="FL2" s="858"/>
      <c r="FM2" s="858"/>
      <c r="FN2" s="858"/>
      <c r="FO2" s="858"/>
      <c r="FP2" s="858"/>
      <c r="FQ2" s="858"/>
      <c r="FR2" s="858"/>
      <c r="FS2" s="858"/>
      <c r="FT2" s="858"/>
      <c r="FU2" s="858"/>
      <c r="FV2" s="858"/>
      <c r="FW2" s="858"/>
      <c r="FX2" s="858"/>
      <c r="FY2" s="858"/>
      <c r="FZ2" s="858"/>
      <c r="GA2" s="858"/>
      <c r="GB2" s="858"/>
      <c r="GC2" s="858"/>
      <c r="GD2" s="858"/>
      <c r="GE2" s="858"/>
      <c r="GF2" s="858"/>
      <c r="GG2" s="858"/>
      <c r="GH2" s="858"/>
      <c r="GI2" s="858"/>
      <c r="GJ2" s="858"/>
      <c r="GK2" s="858"/>
      <c r="GL2" s="858"/>
      <c r="GM2" s="858"/>
      <c r="GN2" s="858"/>
      <c r="GO2" s="858"/>
      <c r="GP2" s="858"/>
      <c r="GQ2" s="858"/>
      <c r="GR2" s="858"/>
      <c r="GS2" s="858"/>
      <c r="GT2" s="858"/>
      <c r="GU2" s="858"/>
      <c r="GV2" s="858"/>
      <c r="GW2" s="858"/>
      <c r="GX2" s="858"/>
      <c r="GY2" s="858"/>
      <c r="GZ2" s="858"/>
      <c r="HA2" s="858"/>
      <c r="HB2" s="858"/>
      <c r="HC2" s="858"/>
      <c r="HD2" s="858"/>
      <c r="HE2" s="858"/>
      <c r="HF2" s="858"/>
      <c r="HG2" s="858"/>
      <c r="HH2" s="858"/>
      <c r="HI2" s="858"/>
      <c r="HJ2" s="858"/>
      <c r="HK2" s="858"/>
      <c r="HL2" s="858"/>
      <c r="HM2" s="858"/>
      <c r="HN2" s="858"/>
      <c r="HO2" s="858"/>
      <c r="HP2" s="858"/>
      <c r="HQ2" s="858"/>
      <c r="HR2" s="858"/>
      <c r="HS2" s="858"/>
      <c r="HT2" s="858"/>
      <c r="HU2" s="858"/>
      <c r="HV2" s="858"/>
      <c r="HW2" s="858"/>
      <c r="HX2" s="858"/>
      <c r="HY2" s="858"/>
      <c r="HZ2" s="858"/>
      <c r="IA2" s="858"/>
      <c r="IB2" s="858"/>
      <c r="IC2" s="858"/>
      <c r="ID2" s="858"/>
      <c r="IE2" s="858"/>
      <c r="IF2" s="858"/>
      <c r="IG2" s="858"/>
      <c r="IH2" s="858"/>
      <c r="II2" s="858"/>
      <c r="IJ2" s="858"/>
      <c r="IK2" s="858"/>
      <c r="IL2" s="858"/>
      <c r="IM2" s="858"/>
      <c r="IN2" s="858"/>
      <c r="IO2" s="858"/>
      <c r="IP2" s="858"/>
      <c r="IQ2" s="858"/>
      <c r="IR2" s="858"/>
      <c r="IS2" s="858"/>
      <c r="IT2" s="858"/>
      <c r="IU2" s="858"/>
      <c r="IV2" s="858"/>
    </row>
    <row r="3" spans="1:256" ht="11.25">
      <c r="A3" s="858" t="s">
        <v>150</v>
      </c>
      <c r="B3" s="859"/>
      <c r="C3" s="491"/>
      <c r="D3" s="858"/>
      <c r="E3" s="860"/>
      <c r="F3" s="860"/>
      <c r="G3" s="860"/>
      <c r="H3" s="858"/>
      <c r="I3" s="858"/>
      <c r="J3" s="858"/>
      <c r="K3" s="858"/>
      <c r="L3" s="858"/>
      <c r="M3" s="858"/>
      <c r="N3" s="861" t="s">
        <v>151</v>
      </c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  <c r="BX3" s="858"/>
      <c r="BY3" s="858"/>
      <c r="BZ3" s="858"/>
      <c r="CA3" s="858"/>
      <c r="CB3" s="858"/>
      <c r="CC3" s="858"/>
      <c r="CD3" s="858"/>
      <c r="CE3" s="858"/>
      <c r="CF3" s="858"/>
      <c r="CG3" s="858"/>
      <c r="CH3" s="858"/>
      <c r="CI3" s="858"/>
      <c r="CJ3" s="858"/>
      <c r="CK3" s="858"/>
      <c r="CL3" s="858"/>
      <c r="CM3" s="858"/>
      <c r="CN3" s="858"/>
      <c r="CO3" s="858"/>
      <c r="CP3" s="858"/>
      <c r="CQ3" s="858"/>
      <c r="CR3" s="858"/>
      <c r="CS3" s="858"/>
      <c r="CT3" s="858"/>
      <c r="CU3" s="858"/>
      <c r="CV3" s="858"/>
      <c r="CW3" s="858"/>
      <c r="CX3" s="858"/>
      <c r="CY3" s="858"/>
      <c r="CZ3" s="858"/>
      <c r="DA3" s="858"/>
      <c r="DB3" s="858"/>
      <c r="DC3" s="858"/>
      <c r="DD3" s="858"/>
      <c r="DE3" s="858"/>
      <c r="DF3" s="858"/>
      <c r="DG3" s="858"/>
      <c r="DH3" s="858"/>
      <c r="DI3" s="858"/>
      <c r="DJ3" s="858"/>
      <c r="DK3" s="858"/>
      <c r="DL3" s="858"/>
      <c r="DM3" s="858"/>
      <c r="DN3" s="858"/>
      <c r="DO3" s="858"/>
      <c r="DP3" s="858"/>
      <c r="DQ3" s="858"/>
      <c r="DR3" s="858"/>
      <c r="DS3" s="858"/>
      <c r="DT3" s="858"/>
      <c r="DU3" s="858"/>
      <c r="DV3" s="858"/>
      <c r="DW3" s="858"/>
      <c r="DX3" s="858"/>
      <c r="DY3" s="858"/>
      <c r="DZ3" s="858"/>
      <c r="EA3" s="858"/>
      <c r="EB3" s="858"/>
      <c r="EC3" s="858"/>
      <c r="ED3" s="858"/>
      <c r="EE3" s="858"/>
      <c r="EF3" s="858"/>
      <c r="EG3" s="858"/>
      <c r="EH3" s="858"/>
      <c r="EI3" s="858"/>
      <c r="EJ3" s="858"/>
      <c r="EK3" s="858"/>
      <c r="EL3" s="858"/>
      <c r="EM3" s="858"/>
      <c r="EN3" s="858"/>
      <c r="EO3" s="858"/>
      <c r="EP3" s="858"/>
      <c r="EQ3" s="858"/>
      <c r="ER3" s="858"/>
      <c r="ES3" s="858"/>
      <c r="ET3" s="858"/>
      <c r="EU3" s="858"/>
      <c r="EV3" s="858"/>
      <c r="EW3" s="858"/>
      <c r="EX3" s="858"/>
      <c r="EY3" s="858"/>
      <c r="EZ3" s="858"/>
      <c r="FA3" s="858"/>
      <c r="FB3" s="858"/>
      <c r="FC3" s="858"/>
      <c r="FD3" s="858"/>
      <c r="FE3" s="858"/>
      <c r="FF3" s="858"/>
      <c r="FG3" s="858"/>
      <c r="FH3" s="858"/>
      <c r="FI3" s="858"/>
      <c r="FJ3" s="858"/>
      <c r="FK3" s="858"/>
      <c r="FL3" s="858"/>
      <c r="FM3" s="858"/>
      <c r="FN3" s="858"/>
      <c r="FO3" s="858"/>
      <c r="FP3" s="858"/>
      <c r="FQ3" s="858"/>
      <c r="FR3" s="858"/>
      <c r="FS3" s="858"/>
      <c r="FT3" s="858"/>
      <c r="FU3" s="858"/>
      <c r="FV3" s="858"/>
      <c r="FW3" s="858"/>
      <c r="FX3" s="858"/>
      <c r="FY3" s="858"/>
      <c r="FZ3" s="858"/>
      <c r="GA3" s="858"/>
      <c r="GB3" s="858"/>
      <c r="GC3" s="858"/>
      <c r="GD3" s="858"/>
      <c r="GE3" s="858"/>
      <c r="GF3" s="858"/>
      <c r="GG3" s="858"/>
      <c r="GH3" s="858"/>
      <c r="GI3" s="858"/>
      <c r="GJ3" s="858"/>
      <c r="GK3" s="858"/>
      <c r="GL3" s="858"/>
      <c r="GM3" s="858"/>
      <c r="GN3" s="858"/>
      <c r="GO3" s="858"/>
      <c r="GP3" s="858"/>
      <c r="GQ3" s="858"/>
      <c r="GR3" s="858"/>
      <c r="GS3" s="858"/>
      <c r="GT3" s="858"/>
      <c r="GU3" s="858"/>
      <c r="GV3" s="858"/>
      <c r="GW3" s="858"/>
      <c r="GX3" s="858"/>
      <c r="GY3" s="858"/>
      <c r="GZ3" s="858"/>
      <c r="HA3" s="858"/>
      <c r="HB3" s="858"/>
      <c r="HC3" s="858"/>
      <c r="HD3" s="858"/>
      <c r="HE3" s="858"/>
      <c r="HF3" s="858"/>
      <c r="HG3" s="858"/>
      <c r="HH3" s="858"/>
      <c r="HI3" s="858"/>
      <c r="HJ3" s="858"/>
      <c r="HK3" s="858"/>
      <c r="HL3" s="858"/>
      <c r="HM3" s="858"/>
      <c r="HN3" s="858"/>
      <c r="HO3" s="858"/>
      <c r="HP3" s="858"/>
      <c r="HQ3" s="858"/>
      <c r="HR3" s="858"/>
      <c r="HS3" s="858"/>
      <c r="HT3" s="858"/>
      <c r="HU3" s="858"/>
      <c r="HV3" s="858"/>
      <c r="HW3" s="858"/>
      <c r="HX3" s="858"/>
      <c r="HY3" s="858"/>
      <c r="HZ3" s="858"/>
      <c r="IA3" s="858"/>
      <c r="IB3" s="858"/>
      <c r="IC3" s="858"/>
      <c r="ID3" s="858"/>
      <c r="IE3" s="858"/>
      <c r="IF3" s="858"/>
      <c r="IG3" s="858"/>
      <c r="IH3" s="858"/>
      <c r="II3" s="858"/>
      <c r="IJ3" s="858"/>
      <c r="IK3" s="858"/>
      <c r="IL3" s="858"/>
      <c r="IM3" s="858"/>
      <c r="IN3" s="858"/>
      <c r="IO3" s="858"/>
      <c r="IP3" s="858"/>
      <c r="IQ3" s="858"/>
      <c r="IR3" s="858"/>
      <c r="IS3" s="858"/>
      <c r="IT3" s="858"/>
      <c r="IU3" s="858"/>
      <c r="IV3" s="858"/>
    </row>
    <row r="4" spans="1:256" ht="11.25">
      <c r="A4" s="858" t="s">
        <v>152</v>
      </c>
      <c r="B4" s="859"/>
      <c r="C4" s="491"/>
      <c r="D4" s="858"/>
      <c r="E4" s="860"/>
      <c r="F4" s="860"/>
      <c r="G4" s="860"/>
      <c r="H4" s="858"/>
      <c r="I4" s="858"/>
      <c r="J4" s="858"/>
      <c r="K4" s="858"/>
      <c r="L4" s="858"/>
      <c r="M4" s="858"/>
      <c r="N4" s="861" t="s">
        <v>153</v>
      </c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8"/>
      <c r="BC4" s="858"/>
      <c r="BD4" s="858"/>
      <c r="BE4" s="858"/>
      <c r="BF4" s="858"/>
      <c r="BG4" s="858"/>
      <c r="BH4" s="858"/>
      <c r="BI4" s="858"/>
      <c r="BJ4" s="858"/>
      <c r="BK4" s="858"/>
      <c r="BL4" s="858"/>
      <c r="BM4" s="858"/>
      <c r="BN4" s="858"/>
      <c r="BO4" s="858"/>
      <c r="BP4" s="858"/>
      <c r="BQ4" s="858"/>
      <c r="BR4" s="858"/>
      <c r="BS4" s="858"/>
      <c r="BT4" s="858"/>
      <c r="BU4" s="858"/>
      <c r="BV4" s="858"/>
      <c r="BW4" s="858"/>
      <c r="BX4" s="858"/>
      <c r="BY4" s="858"/>
      <c r="BZ4" s="858"/>
      <c r="CA4" s="858"/>
      <c r="CB4" s="858"/>
      <c r="CC4" s="858"/>
      <c r="CD4" s="858"/>
      <c r="CE4" s="858"/>
      <c r="CF4" s="858"/>
      <c r="CG4" s="858"/>
      <c r="CH4" s="858"/>
      <c r="CI4" s="858"/>
      <c r="CJ4" s="858"/>
      <c r="CK4" s="858"/>
      <c r="CL4" s="858"/>
      <c r="CM4" s="858"/>
      <c r="CN4" s="858"/>
      <c r="CO4" s="858"/>
      <c r="CP4" s="858"/>
      <c r="CQ4" s="858"/>
      <c r="CR4" s="858"/>
      <c r="CS4" s="858"/>
      <c r="CT4" s="858"/>
      <c r="CU4" s="858"/>
      <c r="CV4" s="858"/>
      <c r="CW4" s="858"/>
      <c r="CX4" s="858"/>
      <c r="CY4" s="858"/>
      <c r="CZ4" s="858"/>
      <c r="DA4" s="858"/>
      <c r="DB4" s="858"/>
      <c r="DC4" s="858"/>
      <c r="DD4" s="858"/>
      <c r="DE4" s="858"/>
      <c r="DF4" s="858"/>
      <c r="DG4" s="858"/>
      <c r="DH4" s="858"/>
      <c r="DI4" s="858"/>
      <c r="DJ4" s="858"/>
      <c r="DK4" s="858"/>
      <c r="DL4" s="858"/>
      <c r="DM4" s="858"/>
      <c r="DN4" s="858"/>
      <c r="DO4" s="858"/>
      <c r="DP4" s="858"/>
      <c r="DQ4" s="858"/>
      <c r="DR4" s="858"/>
      <c r="DS4" s="858"/>
      <c r="DT4" s="858"/>
      <c r="DU4" s="858"/>
      <c r="DV4" s="858"/>
      <c r="DW4" s="858"/>
      <c r="DX4" s="858"/>
      <c r="DY4" s="858"/>
      <c r="DZ4" s="858"/>
      <c r="EA4" s="858"/>
      <c r="EB4" s="858"/>
      <c r="EC4" s="858"/>
      <c r="ED4" s="858"/>
      <c r="EE4" s="858"/>
      <c r="EF4" s="858"/>
      <c r="EG4" s="858"/>
      <c r="EH4" s="858"/>
      <c r="EI4" s="858"/>
      <c r="EJ4" s="858"/>
      <c r="EK4" s="858"/>
      <c r="EL4" s="858"/>
      <c r="EM4" s="858"/>
      <c r="EN4" s="858"/>
      <c r="EO4" s="858"/>
      <c r="EP4" s="858"/>
      <c r="EQ4" s="858"/>
      <c r="ER4" s="858"/>
      <c r="ES4" s="858"/>
      <c r="ET4" s="858"/>
      <c r="EU4" s="858"/>
      <c r="EV4" s="858"/>
      <c r="EW4" s="858"/>
      <c r="EX4" s="858"/>
      <c r="EY4" s="858"/>
      <c r="EZ4" s="858"/>
      <c r="FA4" s="858"/>
      <c r="FB4" s="858"/>
      <c r="FC4" s="858"/>
      <c r="FD4" s="858"/>
      <c r="FE4" s="858"/>
      <c r="FF4" s="858"/>
      <c r="FG4" s="858"/>
      <c r="FH4" s="858"/>
      <c r="FI4" s="858"/>
      <c r="FJ4" s="858"/>
      <c r="FK4" s="858"/>
      <c r="FL4" s="858"/>
      <c r="FM4" s="858"/>
      <c r="FN4" s="858"/>
      <c r="FO4" s="858"/>
      <c r="FP4" s="858"/>
      <c r="FQ4" s="858"/>
      <c r="FR4" s="858"/>
      <c r="FS4" s="858"/>
      <c r="FT4" s="858"/>
      <c r="FU4" s="858"/>
      <c r="FV4" s="858"/>
      <c r="FW4" s="858"/>
      <c r="FX4" s="858"/>
      <c r="FY4" s="858"/>
      <c r="FZ4" s="858"/>
      <c r="GA4" s="858"/>
      <c r="GB4" s="858"/>
      <c r="GC4" s="858"/>
      <c r="GD4" s="858"/>
      <c r="GE4" s="858"/>
      <c r="GF4" s="858"/>
      <c r="GG4" s="858"/>
      <c r="GH4" s="858"/>
      <c r="GI4" s="858"/>
      <c r="GJ4" s="858"/>
      <c r="GK4" s="858"/>
      <c r="GL4" s="858"/>
      <c r="GM4" s="858"/>
      <c r="GN4" s="858"/>
      <c r="GO4" s="858"/>
      <c r="GP4" s="858"/>
      <c r="GQ4" s="858"/>
      <c r="GR4" s="858"/>
      <c r="GS4" s="858"/>
      <c r="GT4" s="858"/>
      <c r="GU4" s="858"/>
      <c r="GV4" s="858"/>
      <c r="GW4" s="858"/>
      <c r="GX4" s="858"/>
      <c r="GY4" s="858"/>
      <c r="GZ4" s="858"/>
      <c r="HA4" s="858"/>
      <c r="HB4" s="858"/>
      <c r="HC4" s="858"/>
      <c r="HD4" s="858"/>
      <c r="HE4" s="858"/>
      <c r="HF4" s="858"/>
      <c r="HG4" s="858"/>
      <c r="HH4" s="858"/>
      <c r="HI4" s="858"/>
      <c r="HJ4" s="858"/>
      <c r="HK4" s="858"/>
      <c r="HL4" s="858"/>
      <c r="HM4" s="858"/>
      <c r="HN4" s="858"/>
      <c r="HO4" s="858"/>
      <c r="HP4" s="858"/>
      <c r="HQ4" s="858"/>
      <c r="HR4" s="858"/>
      <c r="HS4" s="858"/>
      <c r="HT4" s="858"/>
      <c r="HU4" s="858"/>
      <c r="HV4" s="858"/>
      <c r="HW4" s="858"/>
      <c r="HX4" s="858"/>
      <c r="HY4" s="858"/>
      <c r="HZ4" s="858"/>
      <c r="IA4" s="858"/>
      <c r="IB4" s="858"/>
      <c r="IC4" s="858"/>
      <c r="ID4" s="858"/>
      <c r="IE4" s="858"/>
      <c r="IF4" s="858"/>
      <c r="IG4" s="858"/>
      <c r="IH4" s="858"/>
      <c r="II4" s="858"/>
      <c r="IJ4" s="858"/>
      <c r="IK4" s="858"/>
      <c r="IL4" s="858"/>
      <c r="IM4" s="858"/>
      <c r="IN4" s="858"/>
      <c r="IO4" s="858"/>
      <c r="IP4" s="858"/>
      <c r="IQ4" s="858"/>
      <c r="IR4" s="858"/>
      <c r="IS4" s="858"/>
      <c r="IT4" s="858"/>
      <c r="IU4" s="858"/>
      <c r="IV4" s="858"/>
    </row>
    <row r="5" spans="1:256" ht="11.25">
      <c r="A5" s="858" t="s">
        <v>154</v>
      </c>
      <c r="B5" s="859"/>
      <c r="C5" s="491"/>
      <c r="D5" s="858"/>
      <c r="E5" s="860"/>
      <c r="F5" s="860"/>
      <c r="G5" s="860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/>
      <c r="AR5" s="858"/>
      <c r="AS5" s="858"/>
      <c r="AT5" s="858"/>
      <c r="AU5" s="858"/>
      <c r="AV5" s="858"/>
      <c r="AW5" s="858"/>
      <c r="AX5" s="858"/>
      <c r="AY5" s="858"/>
      <c r="AZ5" s="858"/>
      <c r="BA5" s="858"/>
      <c r="BB5" s="858"/>
      <c r="BC5" s="858"/>
      <c r="BD5" s="858"/>
      <c r="BE5" s="858"/>
      <c r="BF5" s="858"/>
      <c r="BG5" s="858"/>
      <c r="BH5" s="858"/>
      <c r="BI5" s="858"/>
      <c r="BJ5" s="858"/>
      <c r="BK5" s="858"/>
      <c r="BL5" s="858"/>
      <c r="BM5" s="858"/>
      <c r="BN5" s="858"/>
      <c r="BO5" s="858"/>
      <c r="BP5" s="858"/>
      <c r="BQ5" s="858"/>
      <c r="BR5" s="858"/>
      <c r="BS5" s="858"/>
      <c r="BT5" s="858"/>
      <c r="BU5" s="858"/>
      <c r="BV5" s="858"/>
      <c r="BW5" s="858"/>
      <c r="BX5" s="858"/>
      <c r="BY5" s="858"/>
      <c r="BZ5" s="858"/>
      <c r="CA5" s="858"/>
      <c r="CB5" s="858"/>
      <c r="CC5" s="858"/>
      <c r="CD5" s="858"/>
      <c r="CE5" s="858"/>
      <c r="CF5" s="858"/>
      <c r="CG5" s="858"/>
      <c r="CH5" s="858"/>
      <c r="CI5" s="858"/>
      <c r="CJ5" s="858"/>
      <c r="CK5" s="858"/>
      <c r="CL5" s="858"/>
      <c r="CM5" s="858"/>
      <c r="CN5" s="858"/>
      <c r="CO5" s="858"/>
      <c r="CP5" s="858"/>
      <c r="CQ5" s="858"/>
      <c r="CR5" s="858"/>
      <c r="CS5" s="858"/>
      <c r="CT5" s="858"/>
      <c r="CU5" s="858"/>
      <c r="CV5" s="858"/>
      <c r="CW5" s="858"/>
      <c r="CX5" s="858"/>
      <c r="CY5" s="858"/>
      <c r="CZ5" s="858"/>
      <c r="DA5" s="858"/>
      <c r="DB5" s="858"/>
      <c r="DC5" s="858"/>
      <c r="DD5" s="858"/>
      <c r="DE5" s="858"/>
      <c r="DF5" s="858"/>
      <c r="DG5" s="858"/>
      <c r="DH5" s="858"/>
      <c r="DI5" s="858"/>
      <c r="DJ5" s="858"/>
      <c r="DK5" s="858"/>
      <c r="DL5" s="858"/>
      <c r="DM5" s="858"/>
      <c r="DN5" s="858"/>
      <c r="DO5" s="858"/>
      <c r="DP5" s="858"/>
      <c r="DQ5" s="858"/>
      <c r="DR5" s="858"/>
      <c r="DS5" s="858"/>
      <c r="DT5" s="858"/>
      <c r="DU5" s="858"/>
      <c r="DV5" s="858"/>
      <c r="DW5" s="858"/>
      <c r="DX5" s="858"/>
      <c r="DY5" s="858"/>
      <c r="DZ5" s="858"/>
      <c r="EA5" s="858"/>
      <c r="EB5" s="858"/>
      <c r="EC5" s="858"/>
      <c r="ED5" s="858"/>
      <c r="EE5" s="858"/>
      <c r="EF5" s="858"/>
      <c r="EG5" s="858"/>
      <c r="EH5" s="858"/>
      <c r="EI5" s="858"/>
      <c r="EJ5" s="858"/>
      <c r="EK5" s="858"/>
      <c r="EL5" s="858"/>
      <c r="EM5" s="858"/>
      <c r="EN5" s="858"/>
      <c r="EO5" s="858"/>
      <c r="EP5" s="858"/>
      <c r="EQ5" s="858"/>
      <c r="ER5" s="858"/>
      <c r="ES5" s="858"/>
      <c r="ET5" s="858"/>
      <c r="EU5" s="858"/>
      <c r="EV5" s="858"/>
      <c r="EW5" s="858"/>
      <c r="EX5" s="858"/>
      <c r="EY5" s="858"/>
      <c r="EZ5" s="858"/>
      <c r="FA5" s="858"/>
      <c r="FB5" s="858"/>
      <c r="FC5" s="858"/>
      <c r="FD5" s="858"/>
      <c r="FE5" s="858"/>
      <c r="FF5" s="858"/>
      <c r="FG5" s="858"/>
      <c r="FH5" s="858"/>
      <c r="FI5" s="858"/>
      <c r="FJ5" s="858"/>
      <c r="FK5" s="858"/>
      <c r="FL5" s="858"/>
      <c r="FM5" s="858"/>
      <c r="FN5" s="858"/>
      <c r="FO5" s="858"/>
      <c r="FP5" s="858"/>
      <c r="FQ5" s="858"/>
      <c r="FR5" s="858"/>
      <c r="FS5" s="858"/>
      <c r="FT5" s="858"/>
      <c r="FU5" s="858"/>
      <c r="FV5" s="858"/>
      <c r="FW5" s="858"/>
      <c r="FX5" s="858"/>
      <c r="FY5" s="858"/>
      <c r="FZ5" s="858"/>
      <c r="GA5" s="858"/>
      <c r="GB5" s="858"/>
      <c r="GC5" s="858"/>
      <c r="GD5" s="858"/>
      <c r="GE5" s="858"/>
      <c r="GF5" s="858"/>
      <c r="GG5" s="858"/>
      <c r="GH5" s="858"/>
      <c r="GI5" s="858"/>
      <c r="GJ5" s="858"/>
      <c r="GK5" s="858"/>
      <c r="GL5" s="858"/>
      <c r="GM5" s="858"/>
      <c r="GN5" s="858"/>
      <c r="GO5" s="858"/>
      <c r="GP5" s="858"/>
      <c r="GQ5" s="858"/>
      <c r="GR5" s="858"/>
      <c r="GS5" s="858"/>
      <c r="GT5" s="858"/>
      <c r="GU5" s="858"/>
      <c r="GV5" s="858"/>
      <c r="GW5" s="858"/>
      <c r="GX5" s="858"/>
      <c r="GY5" s="858"/>
      <c r="GZ5" s="858"/>
      <c r="HA5" s="858"/>
      <c r="HB5" s="858"/>
      <c r="HC5" s="858"/>
      <c r="HD5" s="858"/>
      <c r="HE5" s="858"/>
      <c r="HF5" s="858"/>
      <c r="HG5" s="858"/>
      <c r="HH5" s="858"/>
      <c r="HI5" s="858"/>
      <c r="HJ5" s="858"/>
      <c r="HK5" s="858"/>
      <c r="HL5" s="858"/>
      <c r="HM5" s="858"/>
      <c r="HN5" s="858"/>
      <c r="HO5" s="858"/>
      <c r="HP5" s="858"/>
      <c r="HQ5" s="858"/>
      <c r="HR5" s="858"/>
      <c r="HS5" s="858"/>
      <c r="HT5" s="858"/>
      <c r="HU5" s="858"/>
      <c r="HV5" s="858"/>
      <c r="HW5" s="858"/>
      <c r="HX5" s="858"/>
      <c r="HY5" s="858"/>
      <c r="HZ5" s="858"/>
      <c r="IA5" s="858"/>
      <c r="IB5" s="858"/>
      <c r="IC5" s="858"/>
      <c r="ID5" s="858"/>
      <c r="IE5" s="858"/>
      <c r="IF5" s="858"/>
      <c r="IG5" s="858"/>
      <c r="IH5" s="858"/>
      <c r="II5" s="858"/>
      <c r="IJ5" s="858"/>
      <c r="IK5" s="858"/>
      <c r="IL5" s="858"/>
      <c r="IM5" s="858"/>
      <c r="IN5" s="858"/>
      <c r="IO5" s="858"/>
      <c r="IP5" s="858"/>
      <c r="IQ5" s="858"/>
      <c r="IR5" s="858"/>
      <c r="IS5" s="858"/>
      <c r="IT5" s="858"/>
      <c r="IU5" s="858"/>
      <c r="IV5" s="858"/>
    </row>
    <row r="6" spans="1:256" ht="11.25">
      <c r="A6" s="858" t="s">
        <v>155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/>
      <c r="AR6" s="858"/>
      <c r="AS6" s="858"/>
      <c r="AT6" s="858"/>
      <c r="AU6" s="858"/>
      <c r="AV6" s="858"/>
      <c r="AW6" s="858"/>
      <c r="AX6" s="858"/>
      <c r="AY6" s="858"/>
      <c r="AZ6" s="858"/>
      <c r="BA6" s="858"/>
      <c r="BB6" s="858"/>
      <c r="BC6" s="858"/>
      <c r="BD6" s="858"/>
      <c r="BE6" s="858"/>
      <c r="BF6" s="858"/>
      <c r="BG6" s="858"/>
      <c r="BH6" s="858"/>
      <c r="BI6" s="858"/>
      <c r="BJ6" s="858"/>
      <c r="BK6" s="858"/>
      <c r="BL6" s="858"/>
      <c r="BM6" s="858"/>
      <c r="BN6" s="858"/>
      <c r="BO6" s="858"/>
      <c r="BP6" s="858"/>
      <c r="BQ6" s="858"/>
      <c r="BR6" s="858"/>
      <c r="BS6" s="858"/>
      <c r="BT6" s="858"/>
      <c r="BU6" s="858"/>
      <c r="BV6" s="858"/>
      <c r="BW6" s="858"/>
      <c r="BX6" s="858"/>
      <c r="BY6" s="858"/>
      <c r="BZ6" s="858"/>
      <c r="CA6" s="858"/>
      <c r="CB6" s="858"/>
      <c r="CC6" s="858"/>
      <c r="CD6" s="858"/>
      <c r="CE6" s="858"/>
      <c r="CF6" s="858"/>
      <c r="CG6" s="858"/>
      <c r="CH6" s="858"/>
      <c r="CI6" s="858"/>
      <c r="CJ6" s="858"/>
      <c r="CK6" s="858"/>
      <c r="CL6" s="858"/>
      <c r="CM6" s="858"/>
      <c r="CN6" s="858"/>
      <c r="CO6" s="858"/>
      <c r="CP6" s="858"/>
      <c r="CQ6" s="858"/>
      <c r="CR6" s="858"/>
      <c r="CS6" s="858"/>
      <c r="CT6" s="858"/>
      <c r="CU6" s="858"/>
      <c r="CV6" s="858"/>
      <c r="CW6" s="858"/>
      <c r="CX6" s="858"/>
      <c r="CY6" s="858"/>
      <c r="CZ6" s="858"/>
      <c r="DA6" s="858"/>
      <c r="DB6" s="858"/>
      <c r="DC6" s="858"/>
      <c r="DD6" s="858"/>
      <c r="DE6" s="858"/>
      <c r="DF6" s="858"/>
      <c r="DG6" s="858"/>
      <c r="DH6" s="858"/>
      <c r="DI6" s="858"/>
      <c r="DJ6" s="858"/>
      <c r="DK6" s="858"/>
      <c r="DL6" s="858"/>
      <c r="DM6" s="858"/>
      <c r="DN6" s="858"/>
      <c r="DO6" s="858"/>
      <c r="DP6" s="858"/>
      <c r="DQ6" s="858"/>
      <c r="DR6" s="858"/>
      <c r="DS6" s="858"/>
      <c r="DT6" s="858"/>
      <c r="DU6" s="858"/>
      <c r="DV6" s="858"/>
      <c r="DW6" s="858"/>
      <c r="DX6" s="858"/>
      <c r="DY6" s="858"/>
      <c r="DZ6" s="858"/>
      <c r="EA6" s="858"/>
      <c r="EB6" s="858"/>
      <c r="EC6" s="858"/>
      <c r="ED6" s="858"/>
      <c r="EE6" s="858"/>
      <c r="EF6" s="858"/>
      <c r="EG6" s="858"/>
      <c r="EH6" s="858"/>
      <c r="EI6" s="858"/>
      <c r="EJ6" s="858"/>
      <c r="EK6" s="858"/>
      <c r="EL6" s="858"/>
      <c r="EM6" s="858"/>
      <c r="EN6" s="858"/>
      <c r="EO6" s="858"/>
      <c r="EP6" s="858"/>
      <c r="EQ6" s="858"/>
      <c r="ER6" s="858"/>
      <c r="ES6" s="858"/>
      <c r="ET6" s="858"/>
      <c r="EU6" s="858"/>
      <c r="EV6" s="858"/>
      <c r="EW6" s="858"/>
      <c r="EX6" s="858"/>
      <c r="EY6" s="858"/>
      <c r="EZ6" s="858"/>
      <c r="FA6" s="858"/>
      <c r="FB6" s="858"/>
      <c r="FC6" s="858"/>
      <c r="FD6" s="858"/>
      <c r="FE6" s="858"/>
      <c r="FF6" s="858"/>
      <c r="FG6" s="858"/>
      <c r="FH6" s="858"/>
      <c r="FI6" s="858"/>
      <c r="FJ6" s="858"/>
      <c r="FK6" s="858"/>
      <c r="FL6" s="858"/>
      <c r="FM6" s="858"/>
      <c r="FN6" s="858"/>
      <c r="FO6" s="858"/>
      <c r="FP6" s="858"/>
      <c r="FQ6" s="858"/>
      <c r="FR6" s="858"/>
      <c r="FS6" s="858"/>
      <c r="FT6" s="858"/>
      <c r="FU6" s="858"/>
      <c r="FV6" s="858"/>
      <c r="FW6" s="858"/>
      <c r="FX6" s="858"/>
      <c r="FY6" s="858"/>
      <c r="FZ6" s="858"/>
      <c r="GA6" s="858"/>
      <c r="GB6" s="858"/>
      <c r="GC6" s="858"/>
      <c r="GD6" s="858"/>
      <c r="GE6" s="858"/>
      <c r="GF6" s="858"/>
      <c r="GG6" s="858"/>
      <c r="GH6" s="858"/>
      <c r="GI6" s="858"/>
      <c r="GJ6" s="858"/>
      <c r="GK6" s="858"/>
      <c r="GL6" s="858"/>
      <c r="GM6" s="858"/>
      <c r="GN6" s="858"/>
      <c r="GO6" s="858"/>
      <c r="GP6" s="858"/>
      <c r="GQ6" s="858"/>
      <c r="GR6" s="858"/>
      <c r="GS6" s="858"/>
      <c r="GT6" s="858"/>
      <c r="GU6" s="858"/>
      <c r="GV6" s="858"/>
      <c r="GW6" s="858"/>
      <c r="GX6" s="858"/>
      <c r="GY6" s="858"/>
      <c r="GZ6" s="858"/>
      <c r="HA6" s="858"/>
      <c r="HB6" s="858"/>
      <c r="HC6" s="858"/>
      <c r="HD6" s="858"/>
      <c r="HE6" s="858"/>
      <c r="HF6" s="858"/>
      <c r="HG6" s="858"/>
      <c r="HH6" s="858"/>
      <c r="HI6" s="858"/>
      <c r="HJ6" s="858"/>
      <c r="HK6" s="858"/>
      <c r="HL6" s="858"/>
      <c r="HM6" s="858"/>
      <c r="HN6" s="858"/>
      <c r="HO6" s="858"/>
      <c r="HP6" s="858"/>
      <c r="HQ6" s="858"/>
      <c r="HR6" s="858"/>
      <c r="HS6" s="858"/>
      <c r="HT6" s="858"/>
      <c r="HU6" s="858"/>
      <c r="HV6" s="858"/>
      <c r="HW6" s="858"/>
      <c r="HX6" s="858"/>
      <c r="HY6" s="858"/>
      <c r="HZ6" s="858"/>
      <c r="IA6" s="858"/>
      <c r="IB6" s="858"/>
      <c r="IC6" s="858"/>
      <c r="ID6" s="858"/>
      <c r="IE6" s="858"/>
      <c r="IF6" s="858"/>
      <c r="IG6" s="858"/>
      <c r="IH6" s="858"/>
      <c r="II6" s="858"/>
      <c r="IJ6" s="858"/>
      <c r="IK6" s="858"/>
      <c r="IL6" s="858"/>
      <c r="IM6" s="858"/>
      <c r="IN6" s="858"/>
      <c r="IO6" s="858"/>
      <c r="IP6" s="858"/>
      <c r="IQ6" s="858"/>
      <c r="IR6" s="858"/>
      <c r="IS6" s="858"/>
      <c r="IT6" s="858"/>
      <c r="IU6" s="858"/>
      <c r="IV6" s="858"/>
    </row>
    <row r="7" spans="1:256" ht="11.25">
      <c r="A7" s="867" t="s">
        <v>189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8"/>
      <c r="AT7" s="858"/>
      <c r="AU7" s="858"/>
      <c r="AV7" s="858"/>
      <c r="AW7" s="858"/>
      <c r="AX7" s="858"/>
      <c r="AY7" s="858"/>
      <c r="AZ7" s="858"/>
      <c r="BA7" s="858"/>
      <c r="BB7" s="858"/>
      <c r="BC7" s="858"/>
      <c r="BD7" s="858"/>
      <c r="BE7" s="858"/>
      <c r="BF7" s="858"/>
      <c r="BG7" s="858"/>
      <c r="BH7" s="858"/>
      <c r="BI7" s="858"/>
      <c r="BJ7" s="858"/>
      <c r="BK7" s="858"/>
      <c r="BL7" s="858"/>
      <c r="BM7" s="858"/>
      <c r="BN7" s="858"/>
      <c r="BO7" s="858"/>
      <c r="BP7" s="858"/>
      <c r="BQ7" s="858"/>
      <c r="BR7" s="858"/>
      <c r="BS7" s="858"/>
      <c r="BT7" s="858"/>
      <c r="BU7" s="858"/>
      <c r="BV7" s="858"/>
      <c r="BW7" s="858"/>
      <c r="BX7" s="858"/>
      <c r="BY7" s="858"/>
      <c r="BZ7" s="858"/>
      <c r="CA7" s="858"/>
      <c r="CB7" s="858"/>
      <c r="CC7" s="858"/>
      <c r="CD7" s="858"/>
      <c r="CE7" s="858"/>
      <c r="CF7" s="858"/>
      <c r="CG7" s="858"/>
      <c r="CH7" s="858"/>
      <c r="CI7" s="858"/>
      <c r="CJ7" s="858"/>
      <c r="CK7" s="858"/>
      <c r="CL7" s="858"/>
      <c r="CM7" s="858"/>
      <c r="CN7" s="858"/>
      <c r="CO7" s="858"/>
      <c r="CP7" s="858"/>
      <c r="CQ7" s="858"/>
      <c r="CR7" s="858"/>
      <c r="CS7" s="858"/>
      <c r="CT7" s="858"/>
      <c r="CU7" s="858"/>
      <c r="CV7" s="858"/>
      <c r="CW7" s="858"/>
      <c r="CX7" s="858"/>
      <c r="CY7" s="858"/>
      <c r="CZ7" s="858"/>
      <c r="DA7" s="858"/>
      <c r="DB7" s="858"/>
      <c r="DC7" s="858"/>
      <c r="DD7" s="858"/>
      <c r="DE7" s="858"/>
      <c r="DF7" s="858"/>
      <c r="DG7" s="858"/>
      <c r="DH7" s="858"/>
      <c r="DI7" s="858"/>
      <c r="DJ7" s="858"/>
      <c r="DK7" s="858"/>
      <c r="DL7" s="858"/>
      <c r="DM7" s="858"/>
      <c r="DN7" s="858"/>
      <c r="DO7" s="858"/>
      <c r="DP7" s="858"/>
      <c r="DQ7" s="858"/>
      <c r="DR7" s="858"/>
      <c r="DS7" s="858"/>
      <c r="DT7" s="858"/>
      <c r="DU7" s="858"/>
      <c r="DV7" s="858"/>
      <c r="DW7" s="858"/>
      <c r="DX7" s="858"/>
      <c r="DY7" s="858"/>
      <c r="DZ7" s="858"/>
      <c r="EA7" s="858"/>
      <c r="EB7" s="858"/>
      <c r="EC7" s="858"/>
      <c r="ED7" s="858"/>
      <c r="EE7" s="858"/>
      <c r="EF7" s="858"/>
      <c r="EG7" s="858"/>
      <c r="EH7" s="858"/>
      <c r="EI7" s="858"/>
      <c r="EJ7" s="858"/>
      <c r="EK7" s="858"/>
      <c r="EL7" s="858"/>
      <c r="EM7" s="858"/>
      <c r="EN7" s="858"/>
      <c r="EO7" s="858"/>
      <c r="EP7" s="858"/>
      <c r="EQ7" s="858"/>
      <c r="ER7" s="858"/>
      <c r="ES7" s="858"/>
      <c r="ET7" s="858"/>
      <c r="EU7" s="858"/>
      <c r="EV7" s="858"/>
      <c r="EW7" s="858"/>
      <c r="EX7" s="858"/>
      <c r="EY7" s="858"/>
      <c r="EZ7" s="858"/>
      <c r="FA7" s="858"/>
      <c r="FB7" s="858"/>
      <c r="FC7" s="858"/>
      <c r="FD7" s="858"/>
      <c r="FE7" s="858"/>
      <c r="FF7" s="858"/>
      <c r="FG7" s="858"/>
      <c r="FH7" s="858"/>
      <c r="FI7" s="858"/>
      <c r="FJ7" s="858"/>
      <c r="FK7" s="858"/>
      <c r="FL7" s="858"/>
      <c r="FM7" s="858"/>
      <c r="FN7" s="858"/>
      <c r="FO7" s="858"/>
      <c r="FP7" s="858"/>
      <c r="FQ7" s="858"/>
      <c r="FR7" s="858"/>
      <c r="FS7" s="858"/>
      <c r="FT7" s="858"/>
      <c r="FU7" s="858"/>
      <c r="FV7" s="858"/>
      <c r="FW7" s="858"/>
      <c r="FX7" s="858"/>
      <c r="FY7" s="858"/>
      <c r="FZ7" s="858"/>
      <c r="GA7" s="858"/>
      <c r="GB7" s="858"/>
      <c r="GC7" s="858"/>
      <c r="GD7" s="858"/>
      <c r="GE7" s="858"/>
      <c r="GF7" s="858"/>
      <c r="GG7" s="858"/>
      <c r="GH7" s="858"/>
      <c r="GI7" s="858"/>
      <c r="GJ7" s="858"/>
      <c r="GK7" s="858"/>
      <c r="GL7" s="858"/>
      <c r="GM7" s="858"/>
      <c r="GN7" s="858"/>
      <c r="GO7" s="858"/>
      <c r="GP7" s="858"/>
      <c r="GQ7" s="858"/>
      <c r="GR7" s="858"/>
      <c r="GS7" s="858"/>
      <c r="GT7" s="858"/>
      <c r="GU7" s="858"/>
      <c r="GV7" s="858"/>
      <c r="GW7" s="858"/>
      <c r="GX7" s="858"/>
      <c r="GY7" s="858"/>
      <c r="GZ7" s="858"/>
      <c r="HA7" s="858"/>
      <c r="HB7" s="858"/>
      <c r="HC7" s="858"/>
      <c r="HD7" s="858"/>
      <c r="HE7" s="858"/>
      <c r="HF7" s="858"/>
      <c r="HG7" s="858"/>
      <c r="HH7" s="858"/>
      <c r="HI7" s="858"/>
      <c r="HJ7" s="858"/>
      <c r="HK7" s="858"/>
      <c r="HL7" s="858"/>
      <c r="HM7" s="858"/>
      <c r="HN7" s="858"/>
      <c r="HO7" s="858"/>
      <c r="HP7" s="858"/>
      <c r="HQ7" s="858"/>
      <c r="HR7" s="858"/>
      <c r="HS7" s="858"/>
      <c r="HT7" s="858"/>
      <c r="HU7" s="858"/>
      <c r="HV7" s="858"/>
      <c r="HW7" s="858"/>
      <c r="HX7" s="858"/>
      <c r="HY7" s="858"/>
      <c r="HZ7" s="858"/>
      <c r="IA7" s="858"/>
      <c r="IB7" s="858"/>
      <c r="IC7" s="858"/>
      <c r="ID7" s="858"/>
      <c r="IE7" s="858"/>
      <c r="IF7" s="858"/>
      <c r="IG7" s="858"/>
      <c r="IH7" s="858"/>
      <c r="II7" s="858"/>
      <c r="IJ7" s="858"/>
      <c r="IK7" s="858"/>
      <c r="IL7" s="858"/>
      <c r="IM7" s="858"/>
      <c r="IN7" s="858"/>
      <c r="IO7" s="858"/>
      <c r="IP7" s="858"/>
      <c r="IQ7" s="858"/>
      <c r="IR7" s="858"/>
      <c r="IS7" s="858"/>
      <c r="IT7" s="858"/>
      <c r="IU7" s="858"/>
      <c r="IV7" s="858"/>
    </row>
    <row r="8" spans="1:256" ht="11.25">
      <c r="A8" s="863" t="s">
        <v>156</v>
      </c>
      <c r="B8" s="864"/>
      <c r="C8" s="492"/>
      <c r="D8" s="865"/>
      <c r="E8" s="866"/>
      <c r="F8" s="860"/>
      <c r="G8" s="860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58"/>
      <c r="AR8" s="858"/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8"/>
      <c r="BW8" s="858"/>
      <c r="BX8" s="858"/>
      <c r="BY8" s="858"/>
      <c r="BZ8" s="858"/>
      <c r="CA8" s="858"/>
      <c r="CB8" s="858"/>
      <c r="CC8" s="858"/>
      <c r="CD8" s="858"/>
      <c r="CE8" s="858"/>
      <c r="CF8" s="858"/>
      <c r="CG8" s="858"/>
      <c r="CH8" s="858"/>
      <c r="CI8" s="858"/>
      <c r="CJ8" s="858"/>
      <c r="CK8" s="858"/>
      <c r="CL8" s="858"/>
      <c r="CM8" s="858"/>
      <c r="CN8" s="858"/>
      <c r="CO8" s="858"/>
      <c r="CP8" s="858"/>
      <c r="CQ8" s="858"/>
      <c r="CR8" s="858"/>
      <c r="CS8" s="858"/>
      <c r="CT8" s="858"/>
      <c r="CU8" s="858"/>
      <c r="CV8" s="858"/>
      <c r="CW8" s="858"/>
      <c r="CX8" s="858"/>
      <c r="CY8" s="858"/>
      <c r="CZ8" s="858"/>
      <c r="DA8" s="858"/>
      <c r="DB8" s="858"/>
      <c r="DC8" s="858"/>
      <c r="DD8" s="858"/>
      <c r="DE8" s="858"/>
      <c r="DF8" s="858"/>
      <c r="DG8" s="858"/>
      <c r="DH8" s="858"/>
      <c r="DI8" s="858"/>
      <c r="DJ8" s="858"/>
      <c r="DK8" s="858"/>
      <c r="DL8" s="858"/>
      <c r="DM8" s="858"/>
      <c r="DN8" s="858"/>
      <c r="DO8" s="858"/>
      <c r="DP8" s="858"/>
      <c r="DQ8" s="858"/>
      <c r="DR8" s="858"/>
      <c r="DS8" s="858"/>
      <c r="DT8" s="858"/>
      <c r="DU8" s="858"/>
      <c r="DV8" s="858"/>
      <c r="DW8" s="858"/>
      <c r="DX8" s="858"/>
      <c r="DY8" s="858"/>
      <c r="DZ8" s="858"/>
      <c r="EA8" s="858"/>
      <c r="EB8" s="858"/>
      <c r="EC8" s="858"/>
      <c r="ED8" s="858"/>
      <c r="EE8" s="858"/>
      <c r="EF8" s="858"/>
      <c r="EG8" s="858"/>
      <c r="EH8" s="858"/>
      <c r="EI8" s="858"/>
      <c r="EJ8" s="858"/>
      <c r="EK8" s="858"/>
      <c r="EL8" s="858"/>
      <c r="EM8" s="858"/>
      <c r="EN8" s="858"/>
      <c r="EO8" s="858"/>
      <c r="EP8" s="858"/>
      <c r="EQ8" s="858"/>
      <c r="ER8" s="858"/>
      <c r="ES8" s="858"/>
      <c r="ET8" s="858"/>
      <c r="EU8" s="858"/>
      <c r="EV8" s="858"/>
      <c r="EW8" s="858"/>
      <c r="EX8" s="858"/>
      <c r="EY8" s="858"/>
      <c r="EZ8" s="858"/>
      <c r="FA8" s="858"/>
      <c r="FB8" s="858"/>
      <c r="FC8" s="858"/>
      <c r="FD8" s="858"/>
      <c r="FE8" s="858"/>
      <c r="FF8" s="858"/>
      <c r="FG8" s="858"/>
      <c r="FH8" s="858"/>
      <c r="FI8" s="858"/>
      <c r="FJ8" s="858"/>
      <c r="FK8" s="858"/>
      <c r="FL8" s="858"/>
      <c r="FM8" s="858"/>
      <c r="FN8" s="858"/>
      <c r="FO8" s="858"/>
      <c r="FP8" s="858"/>
      <c r="FQ8" s="858"/>
      <c r="FR8" s="858"/>
      <c r="FS8" s="858"/>
      <c r="FT8" s="858"/>
      <c r="FU8" s="858"/>
      <c r="FV8" s="858"/>
      <c r="FW8" s="858"/>
      <c r="FX8" s="858"/>
      <c r="FY8" s="858"/>
      <c r="FZ8" s="858"/>
      <c r="GA8" s="858"/>
      <c r="GB8" s="858"/>
      <c r="GC8" s="858"/>
      <c r="GD8" s="858"/>
      <c r="GE8" s="858"/>
      <c r="GF8" s="858"/>
      <c r="GG8" s="858"/>
      <c r="GH8" s="858"/>
      <c r="GI8" s="858"/>
      <c r="GJ8" s="858"/>
      <c r="GK8" s="858"/>
      <c r="GL8" s="858"/>
      <c r="GM8" s="858"/>
      <c r="GN8" s="858"/>
      <c r="GO8" s="858"/>
      <c r="GP8" s="858"/>
      <c r="GQ8" s="858"/>
      <c r="GR8" s="858"/>
      <c r="GS8" s="858"/>
      <c r="GT8" s="858"/>
      <c r="GU8" s="858"/>
      <c r="GV8" s="858"/>
      <c r="GW8" s="858"/>
      <c r="GX8" s="858"/>
      <c r="GY8" s="858"/>
      <c r="GZ8" s="858"/>
      <c r="HA8" s="858"/>
      <c r="HB8" s="858"/>
      <c r="HC8" s="858"/>
      <c r="HD8" s="858"/>
      <c r="HE8" s="858"/>
      <c r="HF8" s="858"/>
      <c r="HG8" s="858"/>
      <c r="HH8" s="858"/>
      <c r="HI8" s="858"/>
      <c r="HJ8" s="858"/>
      <c r="HK8" s="858"/>
      <c r="HL8" s="858"/>
      <c r="HM8" s="858"/>
      <c r="HN8" s="858"/>
      <c r="HO8" s="858"/>
      <c r="HP8" s="858"/>
      <c r="HQ8" s="858"/>
      <c r="HR8" s="858"/>
      <c r="HS8" s="858"/>
      <c r="HT8" s="858"/>
      <c r="HU8" s="858"/>
      <c r="HV8" s="858"/>
      <c r="HW8" s="858"/>
      <c r="HX8" s="858"/>
      <c r="HY8" s="858"/>
      <c r="HZ8" s="858"/>
      <c r="IA8" s="858"/>
      <c r="IB8" s="858"/>
      <c r="IC8" s="858"/>
      <c r="ID8" s="858"/>
      <c r="IE8" s="858"/>
      <c r="IF8" s="858"/>
      <c r="IG8" s="858"/>
      <c r="IH8" s="858"/>
      <c r="II8" s="858"/>
      <c r="IJ8" s="858"/>
      <c r="IK8" s="858"/>
      <c r="IL8" s="858"/>
      <c r="IM8" s="858"/>
      <c r="IN8" s="858"/>
      <c r="IO8" s="858"/>
      <c r="IP8" s="858"/>
      <c r="IQ8" s="858"/>
      <c r="IR8" s="858"/>
      <c r="IS8" s="858"/>
      <c r="IT8" s="858"/>
      <c r="IU8" s="858"/>
      <c r="IV8" s="858"/>
    </row>
    <row r="9" spans="1:256" ht="11.25">
      <c r="A9" s="863" t="s">
        <v>157</v>
      </c>
      <c r="B9" s="864"/>
      <c r="C9" s="492"/>
      <c r="D9" s="865"/>
      <c r="E9" s="866"/>
      <c r="F9" s="860"/>
      <c r="G9" s="860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8"/>
      <c r="BO9" s="858"/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8"/>
      <c r="CK9" s="858"/>
      <c r="CL9" s="858"/>
      <c r="CM9" s="858"/>
      <c r="CN9" s="858"/>
      <c r="CO9" s="858"/>
      <c r="CP9" s="858"/>
      <c r="CQ9" s="858"/>
      <c r="CR9" s="858"/>
      <c r="CS9" s="858"/>
      <c r="CT9" s="858"/>
      <c r="CU9" s="858"/>
      <c r="CV9" s="858"/>
      <c r="CW9" s="858"/>
      <c r="CX9" s="858"/>
      <c r="CY9" s="858"/>
      <c r="CZ9" s="858"/>
      <c r="DA9" s="858"/>
      <c r="DB9" s="858"/>
      <c r="DC9" s="858"/>
      <c r="DD9" s="858"/>
      <c r="DE9" s="858"/>
      <c r="DF9" s="858"/>
      <c r="DG9" s="858"/>
      <c r="DH9" s="858"/>
      <c r="DI9" s="858"/>
      <c r="DJ9" s="858"/>
      <c r="DK9" s="858"/>
      <c r="DL9" s="858"/>
      <c r="DM9" s="858"/>
      <c r="DN9" s="858"/>
      <c r="DO9" s="858"/>
      <c r="DP9" s="858"/>
      <c r="DQ9" s="858"/>
      <c r="DR9" s="858"/>
      <c r="DS9" s="858"/>
      <c r="DT9" s="858"/>
      <c r="DU9" s="858"/>
      <c r="DV9" s="858"/>
      <c r="DW9" s="858"/>
      <c r="DX9" s="858"/>
      <c r="DY9" s="858"/>
      <c r="DZ9" s="858"/>
      <c r="EA9" s="858"/>
      <c r="EB9" s="858"/>
      <c r="EC9" s="858"/>
      <c r="ED9" s="858"/>
      <c r="EE9" s="858"/>
      <c r="EF9" s="858"/>
      <c r="EG9" s="858"/>
      <c r="EH9" s="858"/>
      <c r="EI9" s="858"/>
      <c r="EJ9" s="858"/>
      <c r="EK9" s="858"/>
      <c r="EL9" s="858"/>
      <c r="EM9" s="858"/>
      <c r="EN9" s="858"/>
      <c r="EO9" s="858"/>
      <c r="EP9" s="858"/>
      <c r="EQ9" s="858"/>
      <c r="ER9" s="858"/>
      <c r="ES9" s="858"/>
      <c r="ET9" s="858"/>
      <c r="EU9" s="858"/>
      <c r="EV9" s="858"/>
      <c r="EW9" s="858"/>
      <c r="EX9" s="858"/>
      <c r="EY9" s="858"/>
      <c r="EZ9" s="858"/>
      <c r="FA9" s="858"/>
      <c r="FB9" s="858"/>
      <c r="FC9" s="858"/>
      <c r="FD9" s="858"/>
      <c r="FE9" s="858"/>
      <c r="FF9" s="858"/>
      <c r="FG9" s="858"/>
      <c r="FH9" s="858"/>
      <c r="FI9" s="858"/>
      <c r="FJ9" s="858"/>
      <c r="FK9" s="858"/>
      <c r="FL9" s="858"/>
      <c r="FM9" s="858"/>
      <c r="FN9" s="858"/>
      <c r="FO9" s="858"/>
      <c r="FP9" s="858"/>
      <c r="FQ9" s="858"/>
      <c r="FR9" s="858"/>
      <c r="FS9" s="858"/>
      <c r="FT9" s="858"/>
      <c r="FU9" s="858"/>
      <c r="FV9" s="858"/>
      <c r="FW9" s="858"/>
      <c r="FX9" s="858"/>
      <c r="FY9" s="858"/>
      <c r="FZ9" s="858"/>
      <c r="GA9" s="858"/>
      <c r="GB9" s="858"/>
      <c r="GC9" s="858"/>
      <c r="GD9" s="858"/>
      <c r="GE9" s="858"/>
      <c r="GF9" s="858"/>
      <c r="GG9" s="858"/>
      <c r="GH9" s="858"/>
      <c r="GI9" s="858"/>
      <c r="GJ9" s="858"/>
      <c r="GK9" s="858"/>
      <c r="GL9" s="858"/>
      <c r="GM9" s="858"/>
      <c r="GN9" s="858"/>
      <c r="GO9" s="858"/>
      <c r="GP9" s="858"/>
      <c r="GQ9" s="858"/>
      <c r="GR9" s="858"/>
      <c r="GS9" s="858"/>
      <c r="GT9" s="858"/>
      <c r="GU9" s="858"/>
      <c r="GV9" s="858"/>
      <c r="GW9" s="858"/>
      <c r="GX9" s="858"/>
      <c r="GY9" s="858"/>
      <c r="GZ9" s="858"/>
      <c r="HA9" s="858"/>
      <c r="HB9" s="858"/>
      <c r="HC9" s="858"/>
      <c r="HD9" s="858"/>
      <c r="HE9" s="858"/>
      <c r="HF9" s="858"/>
      <c r="HG9" s="858"/>
      <c r="HH9" s="858"/>
      <c r="HI9" s="858"/>
      <c r="HJ9" s="858"/>
      <c r="HK9" s="858"/>
      <c r="HL9" s="858"/>
      <c r="HM9" s="858"/>
      <c r="HN9" s="858"/>
      <c r="HO9" s="858"/>
      <c r="HP9" s="858"/>
      <c r="HQ9" s="858"/>
      <c r="HR9" s="858"/>
      <c r="HS9" s="858"/>
      <c r="HT9" s="858"/>
      <c r="HU9" s="858"/>
      <c r="HV9" s="858"/>
      <c r="HW9" s="858"/>
      <c r="HX9" s="858"/>
      <c r="HY9" s="858"/>
      <c r="HZ9" s="858"/>
      <c r="IA9" s="858"/>
      <c r="IB9" s="858"/>
      <c r="IC9" s="858"/>
      <c r="ID9" s="858"/>
      <c r="IE9" s="858"/>
      <c r="IF9" s="858"/>
      <c r="IG9" s="858"/>
      <c r="IH9" s="858"/>
      <c r="II9" s="858"/>
      <c r="IJ9" s="858"/>
      <c r="IK9" s="858"/>
      <c r="IL9" s="858"/>
      <c r="IM9" s="858"/>
      <c r="IN9" s="858"/>
      <c r="IO9" s="858"/>
      <c r="IP9" s="858"/>
      <c r="IQ9" s="858"/>
      <c r="IR9" s="858"/>
      <c r="IS9" s="858"/>
      <c r="IT9" s="858"/>
      <c r="IU9" s="858"/>
      <c r="IV9" s="858"/>
    </row>
    <row r="10" spans="1:256" ht="11.25">
      <c r="A10" s="867" t="s">
        <v>158</v>
      </c>
      <c r="B10" s="859"/>
      <c r="C10" s="491"/>
      <c r="D10" s="858"/>
      <c r="E10" s="860"/>
      <c r="F10" s="860"/>
      <c r="G10" s="860"/>
      <c r="H10" s="858"/>
      <c r="I10" s="858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8"/>
      <c r="AO10" s="858"/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  <c r="BC10" s="858"/>
      <c r="BD10" s="858"/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858"/>
      <c r="BS10" s="858"/>
      <c r="BT10" s="858"/>
      <c r="BU10" s="858"/>
      <c r="BV10" s="858"/>
      <c r="BW10" s="858"/>
      <c r="BX10" s="858"/>
      <c r="BY10" s="858"/>
      <c r="BZ10" s="858"/>
      <c r="CA10" s="858"/>
      <c r="CB10" s="858"/>
      <c r="CC10" s="858"/>
      <c r="CD10" s="858"/>
      <c r="CE10" s="858"/>
      <c r="CF10" s="858"/>
      <c r="CG10" s="858"/>
      <c r="CH10" s="858"/>
      <c r="CI10" s="858"/>
      <c r="CJ10" s="858"/>
      <c r="CK10" s="858"/>
      <c r="CL10" s="858"/>
      <c r="CM10" s="858"/>
      <c r="CN10" s="858"/>
      <c r="CO10" s="858"/>
      <c r="CP10" s="858"/>
      <c r="CQ10" s="858"/>
      <c r="CR10" s="858"/>
      <c r="CS10" s="858"/>
      <c r="CT10" s="858"/>
      <c r="CU10" s="858"/>
      <c r="CV10" s="858"/>
      <c r="CW10" s="858"/>
      <c r="CX10" s="858"/>
      <c r="CY10" s="858"/>
      <c r="CZ10" s="858"/>
      <c r="DA10" s="858"/>
      <c r="DB10" s="858"/>
      <c r="DC10" s="858"/>
      <c r="DD10" s="858"/>
      <c r="DE10" s="858"/>
      <c r="DF10" s="858"/>
      <c r="DG10" s="858"/>
      <c r="DH10" s="858"/>
      <c r="DI10" s="858"/>
      <c r="DJ10" s="858"/>
      <c r="DK10" s="858"/>
      <c r="DL10" s="858"/>
      <c r="DM10" s="858"/>
      <c r="DN10" s="858"/>
      <c r="DO10" s="858"/>
      <c r="DP10" s="858"/>
      <c r="DQ10" s="858"/>
      <c r="DR10" s="858"/>
      <c r="DS10" s="858"/>
      <c r="DT10" s="858"/>
      <c r="DU10" s="858"/>
      <c r="DV10" s="858"/>
      <c r="DW10" s="858"/>
      <c r="DX10" s="858"/>
      <c r="DY10" s="858"/>
      <c r="DZ10" s="858"/>
      <c r="EA10" s="858"/>
      <c r="EB10" s="858"/>
      <c r="EC10" s="858"/>
      <c r="ED10" s="858"/>
      <c r="EE10" s="858"/>
      <c r="EF10" s="858"/>
      <c r="EG10" s="858"/>
      <c r="EH10" s="858"/>
      <c r="EI10" s="858"/>
      <c r="EJ10" s="858"/>
      <c r="EK10" s="858"/>
      <c r="EL10" s="858"/>
      <c r="EM10" s="858"/>
      <c r="EN10" s="858"/>
      <c r="EO10" s="858"/>
      <c r="EP10" s="858"/>
      <c r="EQ10" s="858"/>
      <c r="ER10" s="858"/>
      <c r="ES10" s="858"/>
      <c r="ET10" s="858"/>
      <c r="EU10" s="858"/>
      <c r="EV10" s="858"/>
      <c r="EW10" s="858"/>
      <c r="EX10" s="858"/>
      <c r="EY10" s="858"/>
      <c r="EZ10" s="858"/>
      <c r="FA10" s="858"/>
      <c r="FB10" s="858"/>
      <c r="FC10" s="858"/>
      <c r="FD10" s="858"/>
      <c r="FE10" s="858"/>
      <c r="FF10" s="858"/>
      <c r="FG10" s="858"/>
      <c r="FH10" s="858"/>
      <c r="FI10" s="858"/>
      <c r="FJ10" s="858"/>
      <c r="FK10" s="858"/>
      <c r="FL10" s="858"/>
      <c r="FM10" s="858"/>
      <c r="FN10" s="858"/>
      <c r="FO10" s="858"/>
      <c r="FP10" s="858"/>
      <c r="FQ10" s="858"/>
      <c r="FR10" s="858"/>
      <c r="FS10" s="858"/>
      <c r="FT10" s="858"/>
      <c r="FU10" s="858"/>
      <c r="FV10" s="858"/>
      <c r="FW10" s="858"/>
      <c r="FX10" s="858"/>
      <c r="FY10" s="858"/>
      <c r="FZ10" s="858"/>
      <c r="GA10" s="858"/>
      <c r="GB10" s="858"/>
      <c r="GC10" s="858"/>
      <c r="GD10" s="858"/>
      <c r="GE10" s="858"/>
      <c r="GF10" s="858"/>
      <c r="GG10" s="858"/>
      <c r="GH10" s="858"/>
      <c r="GI10" s="858"/>
      <c r="GJ10" s="858"/>
      <c r="GK10" s="858"/>
      <c r="GL10" s="858"/>
      <c r="GM10" s="858"/>
      <c r="GN10" s="858"/>
      <c r="GO10" s="858"/>
      <c r="GP10" s="858"/>
      <c r="GQ10" s="858"/>
      <c r="GR10" s="858"/>
      <c r="GS10" s="858"/>
      <c r="GT10" s="858"/>
      <c r="GU10" s="858"/>
      <c r="GV10" s="858"/>
      <c r="GW10" s="858"/>
      <c r="GX10" s="858"/>
      <c r="GY10" s="858"/>
      <c r="GZ10" s="858"/>
      <c r="HA10" s="858"/>
      <c r="HB10" s="858"/>
      <c r="HC10" s="858"/>
      <c r="HD10" s="858"/>
      <c r="HE10" s="858"/>
      <c r="HF10" s="858"/>
      <c r="HG10" s="858"/>
      <c r="HH10" s="858"/>
      <c r="HI10" s="858"/>
      <c r="HJ10" s="858"/>
      <c r="HK10" s="858"/>
      <c r="HL10" s="858"/>
      <c r="HM10" s="858"/>
      <c r="HN10" s="858"/>
      <c r="HO10" s="858"/>
      <c r="HP10" s="858"/>
      <c r="HQ10" s="858"/>
      <c r="HR10" s="858"/>
      <c r="HS10" s="858"/>
      <c r="HT10" s="858"/>
      <c r="HU10" s="858"/>
      <c r="HV10" s="858"/>
      <c r="HW10" s="858"/>
      <c r="HX10" s="858"/>
      <c r="HY10" s="858"/>
      <c r="HZ10" s="858"/>
      <c r="IA10" s="858"/>
      <c r="IB10" s="858"/>
      <c r="IC10" s="858"/>
      <c r="ID10" s="858"/>
      <c r="IE10" s="858"/>
      <c r="IF10" s="858"/>
      <c r="IG10" s="858"/>
      <c r="IH10" s="858"/>
      <c r="II10" s="858"/>
      <c r="IJ10" s="858"/>
      <c r="IK10" s="858"/>
      <c r="IL10" s="858"/>
      <c r="IM10" s="858"/>
      <c r="IN10" s="858"/>
      <c r="IO10" s="858"/>
      <c r="IP10" s="858"/>
      <c r="IQ10" s="858"/>
      <c r="IR10" s="858"/>
      <c r="IS10" s="858"/>
      <c r="IT10" s="858"/>
      <c r="IU10" s="858"/>
      <c r="IV10" s="858"/>
    </row>
    <row r="11" spans="1:256" ht="11.25">
      <c r="A11" s="858" t="s">
        <v>159</v>
      </c>
      <c r="B11" s="859"/>
      <c r="C11" s="491"/>
      <c r="D11" s="858"/>
      <c r="E11" s="860"/>
      <c r="F11" s="860"/>
      <c r="G11" s="860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8"/>
      <c r="AZ11" s="858"/>
      <c r="BA11" s="858"/>
      <c r="BB11" s="858"/>
      <c r="BC11" s="858"/>
      <c r="BD11" s="858"/>
      <c r="BE11" s="858"/>
      <c r="BF11" s="858"/>
      <c r="BG11" s="858"/>
      <c r="BH11" s="858"/>
      <c r="BI11" s="858"/>
      <c r="BJ11" s="858"/>
      <c r="BK11" s="858"/>
      <c r="BL11" s="858"/>
      <c r="BM11" s="858"/>
      <c r="BN11" s="858"/>
      <c r="BO11" s="858"/>
      <c r="BP11" s="858"/>
      <c r="BQ11" s="858"/>
      <c r="BR11" s="858"/>
      <c r="BS11" s="858"/>
      <c r="BT11" s="858"/>
      <c r="BU11" s="858"/>
      <c r="BV11" s="858"/>
      <c r="BW11" s="858"/>
      <c r="BX11" s="858"/>
      <c r="BY11" s="858"/>
      <c r="BZ11" s="858"/>
      <c r="CA11" s="858"/>
      <c r="CB11" s="858"/>
      <c r="CC11" s="858"/>
      <c r="CD11" s="858"/>
      <c r="CE11" s="858"/>
      <c r="CF11" s="858"/>
      <c r="CG11" s="858"/>
      <c r="CH11" s="858"/>
      <c r="CI11" s="858"/>
      <c r="CJ11" s="858"/>
      <c r="CK11" s="858"/>
      <c r="CL11" s="858"/>
      <c r="CM11" s="858"/>
      <c r="CN11" s="858"/>
      <c r="CO11" s="858"/>
      <c r="CP11" s="858"/>
      <c r="CQ11" s="858"/>
      <c r="CR11" s="858"/>
      <c r="CS11" s="858"/>
      <c r="CT11" s="858"/>
      <c r="CU11" s="858"/>
      <c r="CV11" s="858"/>
      <c r="CW11" s="858"/>
      <c r="CX11" s="858"/>
      <c r="CY11" s="858"/>
      <c r="CZ11" s="858"/>
      <c r="DA11" s="858"/>
      <c r="DB11" s="858"/>
      <c r="DC11" s="858"/>
      <c r="DD11" s="858"/>
      <c r="DE11" s="858"/>
      <c r="DF11" s="858"/>
      <c r="DG11" s="858"/>
      <c r="DH11" s="858"/>
      <c r="DI11" s="858"/>
      <c r="DJ11" s="858"/>
      <c r="DK11" s="858"/>
      <c r="DL11" s="858"/>
      <c r="DM11" s="858"/>
      <c r="DN11" s="858"/>
      <c r="DO11" s="858"/>
      <c r="DP11" s="858"/>
      <c r="DQ11" s="858"/>
      <c r="DR11" s="858"/>
      <c r="DS11" s="858"/>
      <c r="DT11" s="858"/>
      <c r="DU11" s="858"/>
      <c r="DV11" s="858"/>
      <c r="DW11" s="858"/>
      <c r="DX11" s="858"/>
      <c r="DY11" s="858"/>
      <c r="DZ11" s="858"/>
      <c r="EA11" s="858"/>
      <c r="EB11" s="858"/>
      <c r="EC11" s="858"/>
      <c r="ED11" s="858"/>
      <c r="EE11" s="858"/>
      <c r="EF11" s="858"/>
      <c r="EG11" s="858"/>
      <c r="EH11" s="858"/>
      <c r="EI11" s="858"/>
      <c r="EJ11" s="858"/>
      <c r="EK11" s="858"/>
      <c r="EL11" s="858"/>
      <c r="EM11" s="858"/>
      <c r="EN11" s="858"/>
      <c r="EO11" s="858"/>
      <c r="EP11" s="858"/>
      <c r="EQ11" s="858"/>
      <c r="ER11" s="858"/>
      <c r="ES11" s="858"/>
      <c r="ET11" s="858"/>
      <c r="EU11" s="858"/>
      <c r="EV11" s="858"/>
      <c r="EW11" s="858"/>
      <c r="EX11" s="858"/>
      <c r="EY11" s="858"/>
      <c r="EZ11" s="858"/>
      <c r="FA11" s="858"/>
      <c r="FB11" s="858"/>
      <c r="FC11" s="858"/>
      <c r="FD11" s="858"/>
      <c r="FE11" s="858"/>
      <c r="FF11" s="858"/>
      <c r="FG11" s="858"/>
      <c r="FH11" s="858"/>
      <c r="FI11" s="858"/>
      <c r="FJ11" s="858"/>
      <c r="FK11" s="858"/>
      <c r="FL11" s="858"/>
      <c r="FM11" s="858"/>
      <c r="FN11" s="858"/>
      <c r="FO11" s="858"/>
      <c r="FP11" s="858"/>
      <c r="FQ11" s="858"/>
      <c r="FR11" s="858"/>
      <c r="FS11" s="858"/>
      <c r="FT11" s="858"/>
      <c r="FU11" s="858"/>
      <c r="FV11" s="858"/>
      <c r="FW11" s="858"/>
      <c r="FX11" s="858"/>
      <c r="FY11" s="858"/>
      <c r="FZ11" s="858"/>
      <c r="GA11" s="858"/>
      <c r="GB11" s="858"/>
      <c r="GC11" s="858"/>
      <c r="GD11" s="858"/>
      <c r="GE11" s="858"/>
      <c r="GF11" s="858"/>
      <c r="GG11" s="858"/>
      <c r="GH11" s="858"/>
      <c r="GI11" s="858"/>
      <c r="GJ11" s="858"/>
      <c r="GK11" s="858"/>
      <c r="GL11" s="858"/>
      <c r="GM11" s="858"/>
      <c r="GN11" s="858"/>
      <c r="GO11" s="858"/>
      <c r="GP11" s="858"/>
      <c r="GQ11" s="858"/>
      <c r="GR11" s="858"/>
      <c r="GS11" s="858"/>
      <c r="GT11" s="858"/>
      <c r="GU11" s="858"/>
      <c r="GV11" s="858"/>
      <c r="GW11" s="858"/>
      <c r="GX11" s="858"/>
      <c r="GY11" s="858"/>
      <c r="GZ11" s="858"/>
      <c r="HA11" s="858"/>
      <c r="HB11" s="858"/>
      <c r="HC11" s="858"/>
      <c r="HD11" s="858"/>
      <c r="HE11" s="858"/>
      <c r="HF11" s="858"/>
      <c r="HG11" s="858"/>
      <c r="HH11" s="858"/>
      <c r="HI11" s="858"/>
      <c r="HJ11" s="858"/>
      <c r="HK11" s="858"/>
      <c r="HL11" s="858"/>
      <c r="HM11" s="858"/>
      <c r="HN11" s="858"/>
      <c r="HO11" s="858"/>
      <c r="HP11" s="858"/>
      <c r="HQ11" s="858"/>
      <c r="HR11" s="858"/>
      <c r="HS11" s="858"/>
      <c r="HT11" s="858"/>
      <c r="HU11" s="858"/>
      <c r="HV11" s="858"/>
      <c r="HW11" s="858"/>
      <c r="HX11" s="858"/>
      <c r="HY11" s="858"/>
      <c r="HZ11" s="858"/>
      <c r="IA11" s="858"/>
      <c r="IB11" s="858"/>
      <c r="IC11" s="858"/>
      <c r="ID11" s="858"/>
      <c r="IE11" s="858"/>
      <c r="IF11" s="858"/>
      <c r="IG11" s="858"/>
      <c r="IH11" s="858"/>
      <c r="II11" s="858"/>
      <c r="IJ11" s="858"/>
      <c r="IK11" s="858"/>
      <c r="IL11" s="858"/>
      <c r="IM11" s="858"/>
      <c r="IN11" s="858"/>
      <c r="IO11" s="858"/>
      <c r="IP11" s="858"/>
      <c r="IQ11" s="858"/>
      <c r="IR11" s="858"/>
      <c r="IS11" s="858"/>
      <c r="IT11" s="858"/>
      <c r="IU11" s="858"/>
      <c r="IV11" s="858"/>
    </row>
    <row r="12" spans="1:256" ht="11.25">
      <c r="A12" s="858" t="s">
        <v>160</v>
      </c>
      <c r="B12" s="859"/>
      <c r="C12" s="491"/>
      <c r="D12" s="858"/>
      <c r="E12" s="860"/>
      <c r="F12" s="860"/>
      <c r="G12" s="860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858"/>
      <c r="AN12" s="858"/>
      <c r="AO12" s="858"/>
      <c r="AP12" s="858"/>
      <c r="AQ12" s="858"/>
      <c r="AR12" s="858"/>
      <c r="AS12" s="858"/>
      <c r="AT12" s="858"/>
      <c r="AU12" s="858"/>
      <c r="AV12" s="858"/>
      <c r="AW12" s="858"/>
      <c r="AX12" s="858"/>
      <c r="AY12" s="858"/>
      <c r="AZ12" s="858"/>
      <c r="BA12" s="858"/>
      <c r="BB12" s="858"/>
      <c r="BC12" s="858"/>
      <c r="BD12" s="858"/>
      <c r="BE12" s="858"/>
      <c r="BF12" s="858"/>
      <c r="BG12" s="858"/>
      <c r="BH12" s="858"/>
      <c r="BI12" s="858"/>
      <c r="BJ12" s="858"/>
      <c r="BK12" s="858"/>
      <c r="BL12" s="858"/>
      <c r="BM12" s="858"/>
      <c r="BN12" s="858"/>
      <c r="BO12" s="858"/>
      <c r="BP12" s="858"/>
      <c r="BQ12" s="858"/>
      <c r="BR12" s="858"/>
      <c r="BS12" s="858"/>
      <c r="BT12" s="858"/>
      <c r="BU12" s="858"/>
      <c r="BV12" s="858"/>
      <c r="BW12" s="858"/>
      <c r="BX12" s="858"/>
      <c r="BY12" s="858"/>
      <c r="BZ12" s="858"/>
      <c r="CA12" s="858"/>
      <c r="CB12" s="858"/>
      <c r="CC12" s="858"/>
      <c r="CD12" s="858"/>
      <c r="CE12" s="858"/>
      <c r="CF12" s="858"/>
      <c r="CG12" s="858"/>
      <c r="CH12" s="858"/>
      <c r="CI12" s="858"/>
      <c r="CJ12" s="858"/>
      <c r="CK12" s="858"/>
      <c r="CL12" s="858"/>
      <c r="CM12" s="858"/>
      <c r="CN12" s="858"/>
      <c r="CO12" s="858"/>
      <c r="CP12" s="858"/>
      <c r="CQ12" s="858"/>
      <c r="CR12" s="858"/>
      <c r="CS12" s="858"/>
      <c r="CT12" s="858"/>
      <c r="CU12" s="858"/>
      <c r="CV12" s="858"/>
      <c r="CW12" s="858"/>
      <c r="CX12" s="858"/>
      <c r="CY12" s="858"/>
      <c r="CZ12" s="858"/>
      <c r="DA12" s="858"/>
      <c r="DB12" s="858"/>
      <c r="DC12" s="858"/>
      <c r="DD12" s="858"/>
      <c r="DE12" s="858"/>
      <c r="DF12" s="858"/>
      <c r="DG12" s="858"/>
      <c r="DH12" s="858"/>
      <c r="DI12" s="858"/>
      <c r="DJ12" s="858"/>
      <c r="DK12" s="858"/>
      <c r="DL12" s="858"/>
      <c r="DM12" s="858"/>
      <c r="DN12" s="858"/>
      <c r="DO12" s="858"/>
      <c r="DP12" s="858"/>
      <c r="DQ12" s="858"/>
      <c r="DR12" s="858"/>
      <c r="DS12" s="858"/>
      <c r="DT12" s="858"/>
      <c r="DU12" s="858"/>
      <c r="DV12" s="858"/>
      <c r="DW12" s="858"/>
      <c r="DX12" s="858"/>
      <c r="DY12" s="858"/>
      <c r="DZ12" s="858"/>
      <c r="EA12" s="858"/>
      <c r="EB12" s="858"/>
      <c r="EC12" s="858"/>
      <c r="ED12" s="858"/>
      <c r="EE12" s="858"/>
      <c r="EF12" s="858"/>
      <c r="EG12" s="858"/>
      <c r="EH12" s="858"/>
      <c r="EI12" s="858"/>
      <c r="EJ12" s="858"/>
      <c r="EK12" s="858"/>
      <c r="EL12" s="858"/>
      <c r="EM12" s="858"/>
      <c r="EN12" s="858"/>
      <c r="EO12" s="858"/>
      <c r="EP12" s="858"/>
      <c r="EQ12" s="858"/>
      <c r="ER12" s="858"/>
      <c r="ES12" s="858"/>
      <c r="ET12" s="858"/>
      <c r="EU12" s="858"/>
      <c r="EV12" s="858"/>
      <c r="EW12" s="858"/>
      <c r="EX12" s="858"/>
      <c r="EY12" s="858"/>
      <c r="EZ12" s="858"/>
      <c r="FA12" s="858"/>
      <c r="FB12" s="858"/>
      <c r="FC12" s="858"/>
      <c r="FD12" s="858"/>
      <c r="FE12" s="858"/>
      <c r="FF12" s="858"/>
      <c r="FG12" s="858"/>
      <c r="FH12" s="858"/>
      <c r="FI12" s="858"/>
      <c r="FJ12" s="858"/>
      <c r="FK12" s="858"/>
      <c r="FL12" s="858"/>
      <c r="FM12" s="858"/>
      <c r="FN12" s="858"/>
      <c r="FO12" s="858"/>
      <c r="FP12" s="858"/>
      <c r="FQ12" s="858"/>
      <c r="FR12" s="858"/>
      <c r="FS12" s="858"/>
      <c r="FT12" s="858"/>
      <c r="FU12" s="858"/>
      <c r="FV12" s="858"/>
      <c r="FW12" s="858"/>
      <c r="FX12" s="858"/>
      <c r="FY12" s="858"/>
      <c r="FZ12" s="858"/>
      <c r="GA12" s="858"/>
      <c r="GB12" s="858"/>
      <c r="GC12" s="858"/>
      <c r="GD12" s="858"/>
      <c r="GE12" s="858"/>
      <c r="GF12" s="858"/>
      <c r="GG12" s="858"/>
      <c r="GH12" s="858"/>
      <c r="GI12" s="858"/>
      <c r="GJ12" s="858"/>
      <c r="GK12" s="858"/>
      <c r="GL12" s="858"/>
      <c r="GM12" s="858"/>
      <c r="GN12" s="858"/>
      <c r="GO12" s="858"/>
      <c r="GP12" s="858"/>
      <c r="GQ12" s="858"/>
      <c r="GR12" s="858"/>
      <c r="GS12" s="858"/>
      <c r="GT12" s="858"/>
      <c r="GU12" s="858"/>
      <c r="GV12" s="858"/>
      <c r="GW12" s="858"/>
      <c r="GX12" s="858"/>
      <c r="GY12" s="858"/>
      <c r="GZ12" s="858"/>
      <c r="HA12" s="858"/>
      <c r="HB12" s="858"/>
      <c r="HC12" s="858"/>
      <c r="HD12" s="858"/>
      <c r="HE12" s="858"/>
      <c r="HF12" s="858"/>
      <c r="HG12" s="858"/>
      <c r="HH12" s="858"/>
      <c r="HI12" s="858"/>
      <c r="HJ12" s="858"/>
      <c r="HK12" s="858"/>
      <c r="HL12" s="858"/>
      <c r="HM12" s="858"/>
      <c r="HN12" s="858"/>
      <c r="HO12" s="858"/>
      <c r="HP12" s="858"/>
      <c r="HQ12" s="858"/>
      <c r="HR12" s="858"/>
      <c r="HS12" s="858"/>
      <c r="HT12" s="858"/>
      <c r="HU12" s="858"/>
      <c r="HV12" s="858"/>
      <c r="HW12" s="858"/>
      <c r="HX12" s="858"/>
      <c r="HY12" s="858"/>
      <c r="HZ12" s="858"/>
      <c r="IA12" s="858"/>
      <c r="IB12" s="858"/>
      <c r="IC12" s="858"/>
      <c r="ID12" s="858"/>
      <c r="IE12" s="858"/>
      <c r="IF12" s="858"/>
      <c r="IG12" s="858"/>
      <c r="IH12" s="858"/>
      <c r="II12" s="858"/>
      <c r="IJ12" s="858"/>
      <c r="IK12" s="858"/>
      <c r="IL12" s="858"/>
      <c r="IM12" s="858"/>
      <c r="IN12" s="858"/>
      <c r="IO12" s="858"/>
      <c r="IP12" s="858"/>
      <c r="IQ12" s="858"/>
      <c r="IR12" s="858"/>
      <c r="IS12" s="858"/>
      <c r="IT12" s="858"/>
      <c r="IU12" s="858"/>
      <c r="IV12" s="858"/>
    </row>
    <row r="13" spans="1:256" ht="11.25">
      <c r="A13" s="867"/>
      <c r="B13" s="859"/>
      <c r="C13" s="491"/>
      <c r="D13" s="858"/>
      <c r="E13" s="860"/>
      <c r="F13" s="860"/>
      <c r="G13" s="860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8"/>
      <c r="AO13" s="858"/>
      <c r="AP13" s="858"/>
      <c r="AQ13" s="858"/>
      <c r="AR13" s="858"/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8"/>
      <c r="BE13" s="858"/>
      <c r="BF13" s="858"/>
      <c r="BG13" s="858"/>
      <c r="BH13" s="858"/>
      <c r="BI13" s="858"/>
      <c r="BJ13" s="858"/>
      <c r="BK13" s="858"/>
      <c r="BL13" s="858"/>
      <c r="BM13" s="858"/>
      <c r="BN13" s="858"/>
      <c r="BO13" s="858"/>
      <c r="BP13" s="858"/>
      <c r="BQ13" s="858"/>
      <c r="BR13" s="858"/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8"/>
      <c r="CE13" s="858"/>
      <c r="CF13" s="858"/>
      <c r="CG13" s="858"/>
      <c r="CH13" s="858"/>
      <c r="CI13" s="858"/>
      <c r="CJ13" s="858"/>
      <c r="CK13" s="858"/>
      <c r="CL13" s="858"/>
      <c r="CM13" s="858"/>
      <c r="CN13" s="858"/>
      <c r="CO13" s="858"/>
      <c r="CP13" s="858"/>
      <c r="CQ13" s="858"/>
      <c r="CR13" s="858"/>
      <c r="CS13" s="858"/>
      <c r="CT13" s="858"/>
      <c r="CU13" s="858"/>
      <c r="CV13" s="858"/>
      <c r="CW13" s="858"/>
      <c r="CX13" s="858"/>
      <c r="CY13" s="858"/>
      <c r="CZ13" s="858"/>
      <c r="DA13" s="858"/>
      <c r="DB13" s="858"/>
      <c r="DC13" s="858"/>
      <c r="DD13" s="858"/>
      <c r="DE13" s="858"/>
      <c r="DF13" s="858"/>
      <c r="DG13" s="858"/>
      <c r="DH13" s="858"/>
      <c r="DI13" s="858"/>
      <c r="DJ13" s="858"/>
      <c r="DK13" s="858"/>
      <c r="DL13" s="858"/>
      <c r="DM13" s="858"/>
      <c r="DN13" s="858"/>
      <c r="DO13" s="858"/>
      <c r="DP13" s="858"/>
      <c r="DQ13" s="858"/>
      <c r="DR13" s="858"/>
      <c r="DS13" s="858"/>
      <c r="DT13" s="858"/>
      <c r="DU13" s="858"/>
      <c r="DV13" s="858"/>
      <c r="DW13" s="858"/>
      <c r="DX13" s="858"/>
      <c r="DY13" s="858"/>
      <c r="DZ13" s="858"/>
      <c r="EA13" s="858"/>
      <c r="EB13" s="858"/>
      <c r="EC13" s="858"/>
      <c r="ED13" s="858"/>
      <c r="EE13" s="858"/>
      <c r="EF13" s="858"/>
      <c r="EG13" s="858"/>
      <c r="EH13" s="858"/>
      <c r="EI13" s="858"/>
      <c r="EJ13" s="858"/>
      <c r="EK13" s="858"/>
      <c r="EL13" s="858"/>
      <c r="EM13" s="858"/>
      <c r="EN13" s="858"/>
      <c r="EO13" s="858"/>
      <c r="EP13" s="858"/>
      <c r="EQ13" s="858"/>
      <c r="ER13" s="858"/>
      <c r="ES13" s="858"/>
      <c r="ET13" s="858"/>
      <c r="EU13" s="858"/>
      <c r="EV13" s="858"/>
      <c r="EW13" s="858"/>
      <c r="EX13" s="858"/>
      <c r="EY13" s="858"/>
      <c r="EZ13" s="858"/>
      <c r="FA13" s="858"/>
      <c r="FB13" s="858"/>
      <c r="FC13" s="858"/>
      <c r="FD13" s="858"/>
      <c r="FE13" s="858"/>
      <c r="FF13" s="858"/>
      <c r="FG13" s="858"/>
      <c r="FH13" s="858"/>
      <c r="FI13" s="858"/>
      <c r="FJ13" s="858"/>
      <c r="FK13" s="858"/>
      <c r="FL13" s="858"/>
      <c r="FM13" s="858"/>
      <c r="FN13" s="858"/>
      <c r="FO13" s="858"/>
      <c r="FP13" s="858"/>
      <c r="FQ13" s="858"/>
      <c r="FR13" s="858"/>
      <c r="FS13" s="858"/>
      <c r="FT13" s="858"/>
      <c r="FU13" s="858"/>
      <c r="FV13" s="858"/>
      <c r="FW13" s="858"/>
      <c r="FX13" s="858"/>
      <c r="FY13" s="858"/>
      <c r="FZ13" s="858"/>
      <c r="GA13" s="858"/>
      <c r="GB13" s="858"/>
      <c r="GC13" s="858"/>
      <c r="GD13" s="858"/>
      <c r="GE13" s="858"/>
      <c r="GF13" s="858"/>
      <c r="GG13" s="858"/>
      <c r="GH13" s="858"/>
      <c r="GI13" s="858"/>
      <c r="GJ13" s="858"/>
      <c r="GK13" s="858"/>
      <c r="GL13" s="858"/>
      <c r="GM13" s="858"/>
      <c r="GN13" s="858"/>
      <c r="GO13" s="858"/>
      <c r="GP13" s="858"/>
      <c r="GQ13" s="858"/>
      <c r="GR13" s="858"/>
      <c r="GS13" s="858"/>
      <c r="GT13" s="858"/>
      <c r="GU13" s="858"/>
      <c r="GV13" s="858"/>
      <c r="GW13" s="858"/>
      <c r="GX13" s="858"/>
      <c r="GY13" s="858"/>
      <c r="GZ13" s="858"/>
      <c r="HA13" s="858"/>
      <c r="HB13" s="858"/>
      <c r="HC13" s="858"/>
      <c r="HD13" s="858"/>
      <c r="HE13" s="858"/>
      <c r="HF13" s="858"/>
      <c r="HG13" s="858"/>
      <c r="HH13" s="858"/>
      <c r="HI13" s="858"/>
      <c r="HJ13" s="858"/>
      <c r="HK13" s="858"/>
      <c r="HL13" s="858"/>
      <c r="HM13" s="858"/>
      <c r="HN13" s="858"/>
      <c r="HO13" s="858"/>
      <c r="HP13" s="858"/>
      <c r="HQ13" s="858"/>
      <c r="HR13" s="858"/>
      <c r="HS13" s="858"/>
      <c r="HT13" s="858"/>
      <c r="HU13" s="858"/>
      <c r="HV13" s="858"/>
      <c r="HW13" s="858"/>
      <c r="HX13" s="858"/>
      <c r="HY13" s="858"/>
      <c r="HZ13" s="858"/>
      <c r="IA13" s="858"/>
      <c r="IB13" s="858"/>
      <c r="IC13" s="858"/>
      <c r="ID13" s="858"/>
      <c r="IE13" s="858"/>
      <c r="IF13" s="858"/>
      <c r="IG13" s="858"/>
      <c r="IH13" s="858"/>
      <c r="II13" s="858"/>
      <c r="IJ13" s="858"/>
      <c r="IK13" s="858"/>
      <c r="IL13" s="858"/>
      <c r="IM13" s="858"/>
      <c r="IN13" s="858"/>
      <c r="IO13" s="858"/>
      <c r="IP13" s="858"/>
      <c r="IQ13" s="858"/>
      <c r="IR13" s="858"/>
      <c r="IS13" s="858"/>
      <c r="IT13" s="858"/>
      <c r="IU13" s="858"/>
      <c r="IV13" s="858"/>
    </row>
    <row r="14" spans="1:256" ht="11.25">
      <c r="A14" s="868" t="s">
        <v>161</v>
      </c>
      <c r="B14" s="859"/>
      <c r="C14" s="491"/>
      <c r="D14" s="858"/>
      <c r="E14" s="860"/>
      <c r="F14" s="860"/>
      <c r="G14" s="860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858"/>
      <c r="AN14" s="858"/>
      <c r="AO14" s="858"/>
      <c r="AP14" s="858"/>
      <c r="AQ14" s="858"/>
      <c r="AR14" s="858"/>
      <c r="AS14" s="858"/>
      <c r="AT14" s="858"/>
      <c r="AU14" s="858"/>
      <c r="AV14" s="858"/>
      <c r="AW14" s="858"/>
      <c r="AX14" s="858"/>
      <c r="AY14" s="858"/>
      <c r="AZ14" s="858"/>
      <c r="BA14" s="858"/>
      <c r="BB14" s="858"/>
      <c r="BC14" s="858"/>
      <c r="BD14" s="858"/>
      <c r="BE14" s="858"/>
      <c r="BF14" s="858"/>
      <c r="BG14" s="858"/>
      <c r="BH14" s="858"/>
      <c r="BI14" s="858"/>
      <c r="BJ14" s="858"/>
      <c r="BK14" s="858"/>
      <c r="BL14" s="858"/>
      <c r="BM14" s="858"/>
      <c r="BN14" s="858"/>
      <c r="BO14" s="858"/>
      <c r="BP14" s="858"/>
      <c r="BQ14" s="858"/>
      <c r="BR14" s="858"/>
      <c r="BS14" s="858"/>
      <c r="BT14" s="858"/>
      <c r="BU14" s="858"/>
      <c r="BV14" s="858"/>
      <c r="BW14" s="858"/>
      <c r="BX14" s="858"/>
      <c r="BY14" s="858"/>
      <c r="BZ14" s="858"/>
      <c r="CA14" s="858"/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58"/>
      <c r="CM14" s="858"/>
      <c r="CN14" s="858"/>
      <c r="CO14" s="858"/>
      <c r="CP14" s="858"/>
      <c r="CQ14" s="858"/>
      <c r="CR14" s="858"/>
      <c r="CS14" s="858"/>
      <c r="CT14" s="858"/>
      <c r="CU14" s="858"/>
      <c r="CV14" s="858"/>
      <c r="CW14" s="858"/>
      <c r="CX14" s="858"/>
      <c r="CY14" s="858"/>
      <c r="CZ14" s="858"/>
      <c r="DA14" s="858"/>
      <c r="DB14" s="858"/>
      <c r="DC14" s="858"/>
      <c r="DD14" s="858"/>
      <c r="DE14" s="858"/>
      <c r="DF14" s="858"/>
      <c r="DG14" s="858"/>
      <c r="DH14" s="858"/>
      <c r="DI14" s="858"/>
      <c r="DJ14" s="858"/>
      <c r="DK14" s="858"/>
      <c r="DL14" s="858"/>
      <c r="DM14" s="858"/>
      <c r="DN14" s="858"/>
      <c r="DO14" s="858"/>
      <c r="DP14" s="858"/>
      <c r="DQ14" s="858"/>
      <c r="DR14" s="858"/>
      <c r="DS14" s="858"/>
      <c r="DT14" s="858"/>
      <c r="DU14" s="858"/>
      <c r="DV14" s="858"/>
      <c r="DW14" s="858"/>
      <c r="DX14" s="858"/>
      <c r="DY14" s="858"/>
      <c r="DZ14" s="858"/>
      <c r="EA14" s="858"/>
      <c r="EB14" s="858"/>
      <c r="EC14" s="858"/>
      <c r="ED14" s="858"/>
      <c r="EE14" s="858"/>
      <c r="EF14" s="858"/>
      <c r="EG14" s="858"/>
      <c r="EH14" s="858"/>
      <c r="EI14" s="858"/>
      <c r="EJ14" s="858"/>
      <c r="EK14" s="858"/>
      <c r="EL14" s="858"/>
      <c r="EM14" s="858"/>
      <c r="EN14" s="858"/>
      <c r="EO14" s="858"/>
      <c r="EP14" s="858"/>
      <c r="EQ14" s="858"/>
      <c r="ER14" s="858"/>
      <c r="ES14" s="858"/>
      <c r="ET14" s="858"/>
      <c r="EU14" s="858"/>
      <c r="EV14" s="858"/>
      <c r="EW14" s="858"/>
      <c r="EX14" s="858"/>
      <c r="EY14" s="858"/>
      <c r="EZ14" s="858"/>
      <c r="FA14" s="858"/>
      <c r="FB14" s="858"/>
      <c r="FC14" s="858"/>
      <c r="FD14" s="858"/>
      <c r="FE14" s="858"/>
      <c r="FF14" s="858"/>
      <c r="FG14" s="858"/>
      <c r="FH14" s="858"/>
      <c r="FI14" s="858"/>
      <c r="FJ14" s="858"/>
      <c r="FK14" s="858"/>
      <c r="FL14" s="858"/>
      <c r="FM14" s="858"/>
      <c r="FN14" s="858"/>
      <c r="FO14" s="858"/>
      <c r="FP14" s="858"/>
      <c r="FQ14" s="858"/>
      <c r="FR14" s="858"/>
      <c r="FS14" s="858"/>
      <c r="FT14" s="858"/>
      <c r="FU14" s="858"/>
      <c r="FV14" s="858"/>
      <c r="FW14" s="858"/>
      <c r="FX14" s="858"/>
      <c r="FY14" s="858"/>
      <c r="FZ14" s="858"/>
      <c r="GA14" s="858"/>
      <c r="GB14" s="858"/>
      <c r="GC14" s="858"/>
      <c r="GD14" s="858"/>
      <c r="GE14" s="858"/>
      <c r="GF14" s="858"/>
      <c r="GG14" s="858"/>
      <c r="GH14" s="858"/>
      <c r="GI14" s="858"/>
      <c r="GJ14" s="858"/>
      <c r="GK14" s="858"/>
      <c r="GL14" s="858"/>
      <c r="GM14" s="858"/>
      <c r="GN14" s="858"/>
      <c r="GO14" s="858"/>
      <c r="GP14" s="858"/>
      <c r="GQ14" s="858"/>
      <c r="GR14" s="858"/>
      <c r="GS14" s="858"/>
      <c r="GT14" s="858"/>
      <c r="GU14" s="858"/>
      <c r="GV14" s="858"/>
      <c r="GW14" s="858"/>
      <c r="GX14" s="858"/>
      <c r="GY14" s="858"/>
      <c r="GZ14" s="858"/>
      <c r="HA14" s="858"/>
      <c r="HB14" s="858"/>
      <c r="HC14" s="858"/>
      <c r="HD14" s="858"/>
      <c r="HE14" s="858"/>
      <c r="HF14" s="858"/>
      <c r="HG14" s="858"/>
      <c r="HH14" s="858"/>
      <c r="HI14" s="858"/>
      <c r="HJ14" s="858"/>
      <c r="HK14" s="858"/>
      <c r="HL14" s="858"/>
      <c r="HM14" s="858"/>
      <c r="HN14" s="858"/>
      <c r="HO14" s="858"/>
      <c r="HP14" s="858"/>
      <c r="HQ14" s="858"/>
      <c r="HR14" s="858"/>
      <c r="HS14" s="858"/>
      <c r="HT14" s="858"/>
      <c r="HU14" s="858"/>
      <c r="HV14" s="858"/>
      <c r="HW14" s="858"/>
      <c r="HX14" s="858"/>
      <c r="HY14" s="858"/>
      <c r="HZ14" s="858"/>
      <c r="IA14" s="858"/>
      <c r="IB14" s="858"/>
      <c r="IC14" s="858"/>
      <c r="ID14" s="858"/>
      <c r="IE14" s="858"/>
      <c r="IF14" s="858"/>
      <c r="IG14" s="858"/>
      <c r="IH14" s="858"/>
      <c r="II14" s="858"/>
      <c r="IJ14" s="858"/>
      <c r="IK14" s="858"/>
      <c r="IL14" s="858"/>
      <c r="IM14" s="858"/>
      <c r="IN14" s="858"/>
      <c r="IO14" s="858"/>
      <c r="IP14" s="858"/>
      <c r="IQ14" s="858"/>
      <c r="IR14" s="858"/>
      <c r="IS14" s="858"/>
      <c r="IT14" s="858"/>
      <c r="IU14" s="858"/>
      <c r="IV14" s="858"/>
    </row>
    <row r="15" spans="1:256" ht="11.25">
      <c r="A15" s="858"/>
      <c r="B15" s="859"/>
      <c r="C15" s="491"/>
      <c r="D15" s="858"/>
      <c r="E15" s="860"/>
      <c r="F15" s="860"/>
      <c r="G15" s="860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858"/>
      <c r="AN15" s="858"/>
      <c r="AO15" s="858"/>
      <c r="AP15" s="858"/>
      <c r="AQ15" s="858"/>
      <c r="AR15" s="858"/>
      <c r="AS15" s="858"/>
      <c r="AT15" s="858"/>
      <c r="AU15" s="858"/>
      <c r="AV15" s="858"/>
      <c r="AW15" s="858"/>
      <c r="AX15" s="858"/>
      <c r="AY15" s="858"/>
      <c r="AZ15" s="858"/>
      <c r="BA15" s="858"/>
      <c r="BB15" s="858"/>
      <c r="BC15" s="858"/>
      <c r="BD15" s="858"/>
      <c r="BE15" s="858"/>
      <c r="BF15" s="858"/>
      <c r="BG15" s="858"/>
      <c r="BH15" s="858"/>
      <c r="BI15" s="858"/>
      <c r="BJ15" s="858"/>
      <c r="BK15" s="858"/>
      <c r="BL15" s="858"/>
      <c r="BM15" s="858"/>
      <c r="BN15" s="858"/>
      <c r="BO15" s="858"/>
      <c r="BP15" s="858"/>
      <c r="BQ15" s="858"/>
      <c r="BR15" s="858"/>
      <c r="BS15" s="858"/>
      <c r="BT15" s="858"/>
      <c r="BU15" s="858"/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58"/>
      <c r="CH15" s="858"/>
      <c r="CI15" s="858"/>
      <c r="CJ15" s="858"/>
      <c r="CK15" s="858"/>
      <c r="CL15" s="858"/>
      <c r="CM15" s="858"/>
      <c r="CN15" s="858"/>
      <c r="CO15" s="858"/>
      <c r="CP15" s="858"/>
      <c r="CQ15" s="858"/>
      <c r="CR15" s="858"/>
      <c r="CS15" s="858"/>
      <c r="CT15" s="858"/>
      <c r="CU15" s="858"/>
      <c r="CV15" s="858"/>
      <c r="CW15" s="858"/>
      <c r="CX15" s="858"/>
      <c r="CY15" s="858"/>
      <c r="CZ15" s="858"/>
      <c r="DA15" s="858"/>
      <c r="DB15" s="858"/>
      <c r="DC15" s="858"/>
      <c r="DD15" s="858"/>
      <c r="DE15" s="858"/>
      <c r="DF15" s="858"/>
      <c r="DG15" s="858"/>
      <c r="DH15" s="858"/>
      <c r="DI15" s="858"/>
      <c r="DJ15" s="858"/>
      <c r="DK15" s="858"/>
      <c r="DL15" s="858"/>
      <c r="DM15" s="858"/>
      <c r="DN15" s="858"/>
      <c r="DO15" s="858"/>
      <c r="DP15" s="858"/>
      <c r="DQ15" s="858"/>
      <c r="DR15" s="858"/>
      <c r="DS15" s="858"/>
      <c r="DT15" s="858"/>
      <c r="DU15" s="858"/>
      <c r="DV15" s="858"/>
      <c r="DW15" s="858"/>
      <c r="DX15" s="858"/>
      <c r="DY15" s="858"/>
      <c r="DZ15" s="858"/>
      <c r="EA15" s="858"/>
      <c r="EB15" s="858"/>
      <c r="EC15" s="858"/>
      <c r="ED15" s="858"/>
      <c r="EE15" s="858"/>
      <c r="EF15" s="858"/>
      <c r="EG15" s="858"/>
      <c r="EH15" s="858"/>
      <c r="EI15" s="858"/>
      <c r="EJ15" s="858"/>
      <c r="EK15" s="858"/>
      <c r="EL15" s="858"/>
      <c r="EM15" s="858"/>
      <c r="EN15" s="858"/>
      <c r="EO15" s="858"/>
      <c r="EP15" s="858"/>
      <c r="EQ15" s="858"/>
      <c r="ER15" s="858"/>
      <c r="ES15" s="858"/>
      <c r="ET15" s="858"/>
      <c r="EU15" s="858"/>
      <c r="EV15" s="858"/>
      <c r="EW15" s="858"/>
      <c r="EX15" s="858"/>
      <c r="EY15" s="858"/>
      <c r="EZ15" s="858"/>
      <c r="FA15" s="858"/>
      <c r="FB15" s="858"/>
      <c r="FC15" s="858"/>
      <c r="FD15" s="858"/>
      <c r="FE15" s="858"/>
      <c r="FF15" s="858"/>
      <c r="FG15" s="858"/>
      <c r="FH15" s="858"/>
      <c r="FI15" s="858"/>
      <c r="FJ15" s="858"/>
      <c r="FK15" s="858"/>
      <c r="FL15" s="858"/>
      <c r="FM15" s="858"/>
      <c r="FN15" s="858"/>
      <c r="FO15" s="858"/>
      <c r="FP15" s="858"/>
      <c r="FQ15" s="858"/>
      <c r="FR15" s="858"/>
      <c r="FS15" s="858"/>
      <c r="FT15" s="858"/>
      <c r="FU15" s="858"/>
      <c r="FV15" s="858"/>
      <c r="FW15" s="858"/>
      <c r="FX15" s="858"/>
      <c r="FY15" s="858"/>
      <c r="FZ15" s="858"/>
      <c r="GA15" s="858"/>
      <c r="GB15" s="858"/>
      <c r="GC15" s="858"/>
      <c r="GD15" s="858"/>
      <c r="GE15" s="858"/>
      <c r="GF15" s="858"/>
      <c r="GG15" s="858"/>
      <c r="GH15" s="858"/>
      <c r="GI15" s="858"/>
      <c r="GJ15" s="858"/>
      <c r="GK15" s="858"/>
      <c r="GL15" s="858"/>
      <c r="GM15" s="858"/>
      <c r="GN15" s="858"/>
      <c r="GO15" s="858"/>
      <c r="GP15" s="858"/>
      <c r="GQ15" s="858"/>
      <c r="GR15" s="858"/>
      <c r="GS15" s="858"/>
      <c r="GT15" s="858"/>
      <c r="GU15" s="858"/>
      <c r="GV15" s="858"/>
      <c r="GW15" s="858"/>
      <c r="GX15" s="858"/>
      <c r="GY15" s="858"/>
      <c r="GZ15" s="858"/>
      <c r="HA15" s="858"/>
      <c r="HB15" s="858"/>
      <c r="HC15" s="858"/>
      <c r="HD15" s="858"/>
      <c r="HE15" s="858"/>
      <c r="HF15" s="858"/>
      <c r="HG15" s="858"/>
      <c r="HH15" s="858"/>
      <c r="HI15" s="858"/>
      <c r="HJ15" s="858"/>
      <c r="HK15" s="858"/>
      <c r="HL15" s="858"/>
      <c r="HM15" s="858"/>
      <c r="HN15" s="858"/>
      <c r="HO15" s="858"/>
      <c r="HP15" s="858"/>
      <c r="HQ15" s="858"/>
      <c r="HR15" s="858"/>
      <c r="HS15" s="858"/>
      <c r="HT15" s="858"/>
      <c r="HU15" s="858"/>
      <c r="HV15" s="858"/>
      <c r="HW15" s="858"/>
      <c r="HX15" s="858"/>
      <c r="HY15" s="858"/>
      <c r="HZ15" s="858"/>
      <c r="IA15" s="858"/>
      <c r="IB15" s="858"/>
      <c r="IC15" s="858"/>
      <c r="ID15" s="858"/>
      <c r="IE15" s="858"/>
      <c r="IF15" s="858"/>
      <c r="IG15" s="858"/>
      <c r="IH15" s="858"/>
      <c r="II15" s="858"/>
      <c r="IJ15" s="858"/>
      <c r="IK15" s="858"/>
      <c r="IL15" s="858"/>
      <c r="IM15" s="858"/>
      <c r="IN15" s="858"/>
      <c r="IO15" s="858"/>
      <c r="IP15" s="858"/>
      <c r="IQ15" s="858"/>
      <c r="IR15" s="858"/>
      <c r="IS15" s="858"/>
      <c r="IT15" s="858"/>
      <c r="IU15" s="858"/>
      <c r="IV15" s="858"/>
    </row>
    <row r="16" spans="1:256" ht="45.75">
      <c r="A16" s="493" t="s">
        <v>162</v>
      </c>
      <c r="B16" s="494" t="s">
        <v>163</v>
      </c>
      <c r="C16" s="495" t="s">
        <v>164</v>
      </c>
      <c r="D16" s="493" t="s">
        <v>165</v>
      </c>
      <c r="E16" s="496" t="s">
        <v>166</v>
      </c>
      <c r="F16" s="496" t="s">
        <v>167</v>
      </c>
      <c r="G16" s="497" t="s">
        <v>168</v>
      </c>
      <c r="H16" s="498" t="s">
        <v>169</v>
      </c>
      <c r="I16" s="495" t="s">
        <v>170</v>
      </c>
      <c r="J16" s="495" t="s">
        <v>171</v>
      </c>
      <c r="K16" s="495" t="s">
        <v>172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499"/>
      <c r="FF16" s="499"/>
      <c r="FG16" s="499"/>
      <c r="FH16" s="499"/>
      <c r="FI16" s="499"/>
      <c r="FJ16" s="499"/>
      <c r="FK16" s="499"/>
      <c r="FL16" s="499"/>
      <c r="FM16" s="499"/>
      <c r="FN16" s="499"/>
      <c r="FO16" s="499"/>
      <c r="FP16" s="499"/>
      <c r="FQ16" s="499"/>
      <c r="FR16" s="499"/>
      <c r="FS16" s="499"/>
      <c r="FT16" s="499"/>
      <c r="FU16" s="499"/>
      <c r="FV16" s="499"/>
      <c r="FW16" s="499"/>
      <c r="FX16" s="499"/>
      <c r="FY16" s="499"/>
      <c r="FZ16" s="499"/>
      <c r="GA16" s="499"/>
      <c r="GB16" s="499"/>
      <c r="GC16" s="499"/>
      <c r="GD16" s="499"/>
      <c r="GE16" s="499"/>
      <c r="GF16" s="499"/>
      <c r="GG16" s="499"/>
      <c r="GH16" s="499"/>
      <c r="GI16" s="499"/>
      <c r="GJ16" s="499"/>
      <c r="GK16" s="499"/>
      <c r="GL16" s="499"/>
      <c r="GM16" s="499"/>
      <c r="GN16" s="499"/>
      <c r="GO16" s="499"/>
      <c r="GP16" s="499"/>
      <c r="GQ16" s="499"/>
      <c r="GR16" s="499"/>
      <c r="GS16" s="499"/>
      <c r="GT16" s="499"/>
      <c r="GU16" s="499"/>
      <c r="GV16" s="499"/>
      <c r="GW16" s="499"/>
      <c r="GX16" s="499"/>
      <c r="GY16" s="499"/>
      <c r="GZ16" s="499"/>
      <c r="HA16" s="499"/>
      <c r="HB16" s="499"/>
      <c r="HC16" s="499"/>
      <c r="HD16" s="499"/>
      <c r="HE16" s="499"/>
      <c r="HF16" s="499"/>
      <c r="HG16" s="499"/>
      <c r="HH16" s="499"/>
      <c r="HI16" s="499"/>
      <c r="HJ16" s="499"/>
      <c r="HK16" s="499"/>
      <c r="HL16" s="499"/>
      <c r="HM16" s="499"/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  <c r="IR16" s="499"/>
      <c r="IS16" s="499"/>
      <c r="IT16" s="499"/>
      <c r="IU16" s="499"/>
      <c r="IV16" s="499"/>
    </row>
    <row r="17" spans="1:11" ht="11.25">
      <c r="A17" s="869"/>
      <c r="B17" s="870"/>
      <c r="C17" s="500"/>
      <c r="D17" s="869"/>
      <c r="E17" s="871"/>
      <c r="F17" s="871"/>
      <c r="G17" s="872">
        <f>IF(E17&gt;0,E17/$D$1,F17)</f>
        <v>0</v>
      </c>
      <c r="H17" s="870"/>
      <c r="I17" s="869"/>
      <c r="J17" s="869"/>
      <c r="K17" s="873"/>
    </row>
    <row r="18" spans="1:11" ht="11.25">
      <c r="A18" s="869"/>
      <c r="B18" s="870"/>
      <c r="C18" s="501"/>
      <c r="D18" s="869"/>
      <c r="E18" s="871"/>
      <c r="F18" s="871"/>
      <c r="G18" s="872">
        <f aca="true" t="shared" si="0" ref="G18:G81">IF(E18&gt;0,E18/$D$1,F18)</f>
        <v>0</v>
      </c>
      <c r="H18" s="870"/>
      <c r="I18" s="869"/>
      <c r="J18" s="869"/>
      <c r="K18" s="873"/>
    </row>
    <row r="19" spans="1:11" ht="11.25">
      <c r="A19" s="869"/>
      <c r="B19" s="870"/>
      <c r="C19" s="501"/>
      <c r="D19" s="869"/>
      <c r="E19" s="871"/>
      <c r="F19" s="871"/>
      <c r="G19" s="872">
        <f t="shared" si="0"/>
        <v>0</v>
      </c>
      <c r="H19" s="870"/>
      <c r="I19" s="869"/>
      <c r="J19" s="869"/>
      <c r="K19" s="873"/>
    </row>
    <row r="20" spans="1:11" ht="11.25">
      <c r="A20" s="869"/>
      <c r="B20" s="870"/>
      <c r="C20" s="501"/>
      <c r="D20" s="869"/>
      <c r="E20" s="871"/>
      <c r="F20" s="871"/>
      <c r="G20" s="872">
        <f t="shared" si="0"/>
        <v>0</v>
      </c>
      <c r="H20" s="870"/>
      <c r="I20" s="869"/>
      <c r="J20" s="869"/>
      <c r="K20" s="873"/>
    </row>
    <row r="21" spans="1:11" ht="11.25">
      <c r="A21" s="869"/>
      <c r="B21" s="870"/>
      <c r="C21" s="501"/>
      <c r="D21" s="869"/>
      <c r="E21" s="871"/>
      <c r="F21" s="871"/>
      <c r="G21" s="872">
        <f t="shared" si="0"/>
        <v>0</v>
      </c>
      <c r="H21" s="870"/>
      <c r="I21" s="869"/>
      <c r="J21" s="869"/>
      <c r="K21" s="873"/>
    </row>
    <row r="22" spans="1:11" ht="11.25">
      <c r="A22" s="869"/>
      <c r="B22" s="870"/>
      <c r="C22" s="501"/>
      <c r="D22" s="869"/>
      <c r="E22" s="871"/>
      <c r="F22" s="871"/>
      <c r="G22" s="872">
        <f t="shared" si="0"/>
        <v>0</v>
      </c>
      <c r="H22" s="870"/>
      <c r="I22" s="869"/>
      <c r="J22" s="869"/>
      <c r="K22" s="873"/>
    </row>
    <row r="23" spans="1:11" ht="11.25">
      <c r="A23" s="869"/>
      <c r="B23" s="870"/>
      <c r="C23" s="501"/>
      <c r="D23" s="869"/>
      <c r="E23" s="871"/>
      <c r="F23" s="871"/>
      <c r="G23" s="872">
        <f t="shared" si="0"/>
        <v>0</v>
      </c>
      <c r="H23" s="870"/>
      <c r="I23" s="869"/>
      <c r="J23" s="869"/>
      <c r="K23" s="873"/>
    </row>
    <row r="24" spans="1:11" ht="11.25">
      <c r="A24" s="869"/>
      <c r="B24" s="870"/>
      <c r="C24" s="501"/>
      <c r="D24" s="869"/>
      <c r="E24" s="871"/>
      <c r="F24" s="871"/>
      <c r="G24" s="872">
        <f t="shared" si="0"/>
        <v>0</v>
      </c>
      <c r="H24" s="870"/>
      <c r="I24" s="869"/>
      <c r="J24" s="869"/>
      <c r="K24" s="873"/>
    </row>
    <row r="25" spans="1:11" ht="11.25">
      <c r="A25" s="869"/>
      <c r="B25" s="870"/>
      <c r="C25" s="501"/>
      <c r="D25" s="869"/>
      <c r="E25" s="871"/>
      <c r="F25" s="871"/>
      <c r="G25" s="872">
        <f t="shared" si="0"/>
        <v>0</v>
      </c>
      <c r="H25" s="870"/>
      <c r="I25" s="869"/>
      <c r="J25" s="869"/>
      <c r="K25" s="873"/>
    </row>
    <row r="26" spans="1:11" ht="11.25">
      <c r="A26" s="869"/>
      <c r="B26" s="870"/>
      <c r="C26" s="501"/>
      <c r="D26" s="869"/>
      <c r="E26" s="871"/>
      <c r="F26" s="871"/>
      <c r="G26" s="872">
        <f t="shared" si="0"/>
        <v>0</v>
      </c>
      <c r="H26" s="870"/>
      <c r="I26" s="869"/>
      <c r="J26" s="869"/>
      <c r="K26" s="873"/>
    </row>
    <row r="27" spans="1:11" ht="11.25">
      <c r="A27" s="869"/>
      <c r="B27" s="870"/>
      <c r="C27" s="501"/>
      <c r="D27" s="869"/>
      <c r="E27" s="871"/>
      <c r="F27" s="871"/>
      <c r="G27" s="872">
        <f t="shared" si="0"/>
        <v>0</v>
      </c>
      <c r="H27" s="870"/>
      <c r="I27" s="869"/>
      <c r="J27" s="869"/>
      <c r="K27" s="873"/>
    </row>
    <row r="28" spans="1:11" ht="11.25">
      <c r="A28" s="869"/>
      <c r="B28" s="870"/>
      <c r="C28" s="501"/>
      <c r="D28" s="869"/>
      <c r="E28" s="871"/>
      <c r="F28" s="871"/>
      <c r="G28" s="872">
        <f t="shared" si="0"/>
        <v>0</v>
      </c>
      <c r="H28" s="870"/>
      <c r="I28" s="869"/>
      <c r="J28" s="869"/>
      <c r="K28" s="873"/>
    </row>
    <row r="29" spans="1:11" ht="11.25">
      <c r="A29" s="869"/>
      <c r="B29" s="870"/>
      <c r="C29" s="501"/>
      <c r="D29" s="869"/>
      <c r="E29" s="871"/>
      <c r="F29" s="871"/>
      <c r="G29" s="872">
        <f t="shared" si="0"/>
        <v>0</v>
      </c>
      <c r="H29" s="870"/>
      <c r="I29" s="869"/>
      <c r="J29" s="869"/>
      <c r="K29" s="873"/>
    </row>
    <row r="30" spans="1:11" ht="11.25">
      <c r="A30" s="869"/>
      <c r="B30" s="870"/>
      <c r="C30" s="501"/>
      <c r="D30" s="869"/>
      <c r="E30" s="871"/>
      <c r="F30" s="871"/>
      <c r="G30" s="872">
        <f t="shared" si="0"/>
        <v>0</v>
      </c>
      <c r="H30" s="870"/>
      <c r="I30" s="869"/>
      <c r="J30" s="869"/>
      <c r="K30" s="873"/>
    </row>
    <row r="31" spans="1:11" ht="11.25">
      <c r="A31" s="869"/>
      <c r="B31" s="870"/>
      <c r="C31" s="501"/>
      <c r="D31" s="869"/>
      <c r="E31" s="871"/>
      <c r="F31" s="871"/>
      <c r="G31" s="872">
        <f t="shared" si="0"/>
        <v>0</v>
      </c>
      <c r="H31" s="870"/>
      <c r="I31" s="869"/>
      <c r="J31" s="869"/>
      <c r="K31" s="873"/>
    </row>
    <row r="32" spans="1:11" ht="11.25">
      <c r="A32" s="869"/>
      <c r="B32" s="870"/>
      <c r="C32" s="501"/>
      <c r="D32" s="869"/>
      <c r="E32" s="871"/>
      <c r="F32" s="871"/>
      <c r="G32" s="872">
        <f t="shared" si="0"/>
        <v>0</v>
      </c>
      <c r="H32" s="870"/>
      <c r="I32" s="869"/>
      <c r="J32" s="869"/>
      <c r="K32" s="873"/>
    </row>
    <row r="33" spans="1:11" ht="11.25">
      <c r="A33" s="869"/>
      <c r="B33" s="870"/>
      <c r="C33" s="501"/>
      <c r="D33" s="869"/>
      <c r="E33" s="871"/>
      <c r="F33" s="871"/>
      <c r="G33" s="872">
        <f t="shared" si="0"/>
        <v>0</v>
      </c>
      <c r="H33" s="870"/>
      <c r="I33" s="869"/>
      <c r="J33" s="869"/>
      <c r="K33" s="873"/>
    </row>
    <row r="34" spans="1:11" ht="11.25">
      <c r="A34" s="869"/>
      <c r="B34" s="870"/>
      <c r="C34" s="501"/>
      <c r="D34" s="869"/>
      <c r="E34" s="871"/>
      <c r="F34" s="871"/>
      <c r="G34" s="872">
        <f t="shared" si="0"/>
        <v>0</v>
      </c>
      <c r="H34" s="870"/>
      <c r="I34" s="869"/>
      <c r="J34" s="869"/>
      <c r="K34" s="873"/>
    </row>
    <row r="35" spans="1:11" ht="11.25">
      <c r="A35" s="869"/>
      <c r="B35" s="870"/>
      <c r="C35" s="501"/>
      <c r="D35" s="869"/>
      <c r="E35" s="871"/>
      <c r="F35" s="871"/>
      <c r="G35" s="872">
        <f t="shared" si="0"/>
        <v>0</v>
      </c>
      <c r="H35" s="870"/>
      <c r="I35" s="869"/>
      <c r="J35" s="869"/>
      <c r="K35" s="873"/>
    </row>
    <row r="36" spans="1:11" ht="11.25">
      <c r="A36" s="869"/>
      <c r="B36" s="870"/>
      <c r="C36" s="501"/>
      <c r="D36" s="869"/>
      <c r="E36" s="871"/>
      <c r="F36" s="871"/>
      <c r="G36" s="872">
        <f t="shared" si="0"/>
        <v>0</v>
      </c>
      <c r="H36" s="870"/>
      <c r="I36" s="869"/>
      <c r="J36" s="869"/>
      <c r="K36" s="873"/>
    </row>
    <row r="37" spans="1:11" ht="11.25">
      <c r="A37" s="869"/>
      <c r="B37" s="870"/>
      <c r="C37" s="501"/>
      <c r="D37" s="869"/>
      <c r="E37" s="871"/>
      <c r="F37" s="871"/>
      <c r="G37" s="872">
        <f t="shared" si="0"/>
        <v>0</v>
      </c>
      <c r="H37" s="870"/>
      <c r="I37" s="869"/>
      <c r="J37" s="869"/>
      <c r="K37" s="873"/>
    </row>
    <row r="38" spans="1:11" ht="11.25">
      <c r="A38" s="869"/>
      <c r="B38" s="870"/>
      <c r="C38" s="501"/>
      <c r="D38" s="869"/>
      <c r="E38" s="871"/>
      <c r="F38" s="871"/>
      <c r="G38" s="872">
        <f t="shared" si="0"/>
        <v>0</v>
      </c>
      <c r="H38" s="870"/>
      <c r="I38" s="869"/>
      <c r="J38" s="869"/>
      <c r="K38" s="873"/>
    </row>
    <row r="39" spans="1:11" ht="11.25">
      <c r="A39" s="869"/>
      <c r="B39" s="870"/>
      <c r="C39" s="501"/>
      <c r="D39" s="869"/>
      <c r="E39" s="871"/>
      <c r="F39" s="871"/>
      <c r="G39" s="872">
        <f t="shared" si="0"/>
        <v>0</v>
      </c>
      <c r="H39" s="870"/>
      <c r="I39" s="869"/>
      <c r="J39" s="869"/>
      <c r="K39" s="873"/>
    </row>
    <row r="40" spans="1:11" ht="11.25">
      <c r="A40" s="869"/>
      <c r="B40" s="870"/>
      <c r="C40" s="501"/>
      <c r="D40" s="869"/>
      <c r="E40" s="871"/>
      <c r="F40" s="871"/>
      <c r="G40" s="872">
        <f t="shared" si="0"/>
        <v>0</v>
      </c>
      <c r="H40" s="870"/>
      <c r="I40" s="869"/>
      <c r="J40" s="869"/>
      <c r="K40" s="873"/>
    </row>
    <row r="41" spans="1:11" ht="11.25">
      <c r="A41" s="869"/>
      <c r="B41" s="870"/>
      <c r="C41" s="501"/>
      <c r="D41" s="869"/>
      <c r="E41" s="871"/>
      <c r="F41" s="871"/>
      <c r="G41" s="872">
        <f t="shared" si="0"/>
        <v>0</v>
      </c>
      <c r="H41" s="870"/>
      <c r="I41" s="869"/>
      <c r="J41" s="869"/>
      <c r="K41" s="873"/>
    </row>
    <row r="42" spans="1:11" ht="11.25">
      <c r="A42" s="869"/>
      <c r="B42" s="870"/>
      <c r="C42" s="501"/>
      <c r="D42" s="869"/>
      <c r="E42" s="871"/>
      <c r="F42" s="871"/>
      <c r="G42" s="872">
        <f t="shared" si="0"/>
        <v>0</v>
      </c>
      <c r="H42" s="870"/>
      <c r="I42" s="869"/>
      <c r="J42" s="869"/>
      <c r="K42" s="873"/>
    </row>
    <row r="43" spans="1:11" ht="11.25">
      <c r="A43" s="869"/>
      <c r="B43" s="870"/>
      <c r="C43" s="501"/>
      <c r="D43" s="869"/>
      <c r="E43" s="871"/>
      <c r="F43" s="871"/>
      <c r="G43" s="872">
        <f t="shared" si="0"/>
        <v>0</v>
      </c>
      <c r="H43" s="870"/>
      <c r="I43" s="869"/>
      <c r="J43" s="869"/>
      <c r="K43" s="873"/>
    </row>
    <row r="44" spans="1:11" ht="11.25">
      <c r="A44" s="869"/>
      <c r="B44" s="870"/>
      <c r="C44" s="501"/>
      <c r="D44" s="869"/>
      <c r="E44" s="871"/>
      <c r="F44" s="871"/>
      <c r="G44" s="872">
        <f t="shared" si="0"/>
        <v>0</v>
      </c>
      <c r="H44" s="870"/>
      <c r="I44" s="869"/>
      <c r="J44" s="869"/>
      <c r="K44" s="873"/>
    </row>
    <row r="45" spans="1:11" ht="11.25">
      <c r="A45" s="869"/>
      <c r="B45" s="870"/>
      <c r="C45" s="501"/>
      <c r="D45" s="869"/>
      <c r="E45" s="871"/>
      <c r="F45" s="871"/>
      <c r="G45" s="872">
        <f t="shared" si="0"/>
        <v>0</v>
      </c>
      <c r="H45" s="870"/>
      <c r="I45" s="869"/>
      <c r="J45" s="869"/>
      <c r="K45" s="873"/>
    </row>
    <row r="46" spans="1:11" ht="11.25">
      <c r="A46" s="869"/>
      <c r="B46" s="870"/>
      <c r="C46" s="501"/>
      <c r="D46" s="869"/>
      <c r="E46" s="871"/>
      <c r="F46" s="871"/>
      <c r="G46" s="872">
        <f t="shared" si="0"/>
        <v>0</v>
      </c>
      <c r="H46" s="870"/>
      <c r="I46" s="869"/>
      <c r="J46" s="869"/>
      <c r="K46" s="873"/>
    </row>
    <row r="47" spans="1:11" ht="11.25">
      <c r="A47" s="869"/>
      <c r="B47" s="870"/>
      <c r="C47" s="501"/>
      <c r="D47" s="869"/>
      <c r="E47" s="871"/>
      <c r="F47" s="871"/>
      <c r="G47" s="872">
        <f t="shared" si="0"/>
        <v>0</v>
      </c>
      <c r="H47" s="870"/>
      <c r="I47" s="869"/>
      <c r="J47" s="869"/>
      <c r="K47" s="873"/>
    </row>
    <row r="48" spans="1:11" ht="11.25">
      <c r="A48" s="869"/>
      <c r="B48" s="870"/>
      <c r="C48" s="501"/>
      <c r="D48" s="869"/>
      <c r="E48" s="871"/>
      <c r="F48" s="871"/>
      <c r="G48" s="872">
        <f t="shared" si="0"/>
        <v>0</v>
      </c>
      <c r="H48" s="870"/>
      <c r="I48" s="869"/>
      <c r="J48" s="869"/>
      <c r="K48" s="873"/>
    </row>
    <row r="49" spans="1:11" ht="11.25">
      <c r="A49" s="869"/>
      <c r="B49" s="870"/>
      <c r="C49" s="501"/>
      <c r="D49" s="869"/>
      <c r="E49" s="871"/>
      <c r="F49" s="871"/>
      <c r="G49" s="872">
        <f t="shared" si="0"/>
        <v>0</v>
      </c>
      <c r="H49" s="870"/>
      <c r="I49" s="869"/>
      <c r="J49" s="869"/>
      <c r="K49" s="873"/>
    </row>
    <row r="50" spans="1:11" ht="11.25">
      <c r="A50" s="869"/>
      <c r="B50" s="870"/>
      <c r="C50" s="501"/>
      <c r="D50" s="869"/>
      <c r="E50" s="871"/>
      <c r="F50" s="871"/>
      <c r="G50" s="872">
        <f t="shared" si="0"/>
        <v>0</v>
      </c>
      <c r="H50" s="870"/>
      <c r="I50" s="869"/>
      <c r="J50" s="869"/>
      <c r="K50" s="873"/>
    </row>
    <row r="51" spans="1:11" ht="11.25">
      <c r="A51" s="869"/>
      <c r="B51" s="870"/>
      <c r="C51" s="501"/>
      <c r="D51" s="869"/>
      <c r="E51" s="871"/>
      <c r="F51" s="871"/>
      <c r="G51" s="872">
        <f t="shared" si="0"/>
        <v>0</v>
      </c>
      <c r="H51" s="870"/>
      <c r="I51" s="869"/>
      <c r="J51" s="869"/>
      <c r="K51" s="873"/>
    </row>
    <row r="52" spans="1:11" ht="11.25">
      <c r="A52" s="869"/>
      <c r="B52" s="870"/>
      <c r="C52" s="501"/>
      <c r="D52" s="869"/>
      <c r="E52" s="871"/>
      <c r="F52" s="871"/>
      <c r="G52" s="872">
        <f t="shared" si="0"/>
        <v>0</v>
      </c>
      <c r="H52" s="870"/>
      <c r="I52" s="869"/>
      <c r="J52" s="869"/>
      <c r="K52" s="873"/>
    </row>
    <row r="53" spans="1:11" ht="11.25">
      <c r="A53" s="869"/>
      <c r="B53" s="870"/>
      <c r="C53" s="501"/>
      <c r="D53" s="869"/>
      <c r="E53" s="871"/>
      <c r="F53" s="871"/>
      <c r="G53" s="872">
        <f t="shared" si="0"/>
        <v>0</v>
      </c>
      <c r="H53" s="870"/>
      <c r="I53" s="869"/>
      <c r="J53" s="869"/>
      <c r="K53" s="873"/>
    </row>
    <row r="54" spans="1:11" ht="11.25">
      <c r="A54" s="869"/>
      <c r="B54" s="870"/>
      <c r="C54" s="501"/>
      <c r="D54" s="869"/>
      <c r="E54" s="871"/>
      <c r="F54" s="871"/>
      <c r="G54" s="872">
        <f t="shared" si="0"/>
        <v>0</v>
      </c>
      <c r="H54" s="870"/>
      <c r="I54" s="869"/>
      <c r="J54" s="869"/>
      <c r="K54" s="873"/>
    </row>
    <row r="55" spans="1:11" ht="11.25">
      <c r="A55" s="869"/>
      <c r="B55" s="870"/>
      <c r="C55" s="501"/>
      <c r="D55" s="869"/>
      <c r="E55" s="871"/>
      <c r="F55" s="871"/>
      <c r="G55" s="872">
        <f t="shared" si="0"/>
        <v>0</v>
      </c>
      <c r="H55" s="870"/>
      <c r="I55" s="869"/>
      <c r="J55" s="869"/>
      <c r="K55" s="873"/>
    </row>
    <row r="56" spans="1:11" ht="11.25">
      <c r="A56" s="869"/>
      <c r="B56" s="870"/>
      <c r="C56" s="501"/>
      <c r="D56" s="869"/>
      <c r="E56" s="871"/>
      <c r="F56" s="871"/>
      <c r="G56" s="872">
        <f t="shared" si="0"/>
        <v>0</v>
      </c>
      <c r="H56" s="870"/>
      <c r="I56" s="869"/>
      <c r="J56" s="869"/>
      <c r="K56" s="873"/>
    </row>
    <row r="57" spans="1:11" ht="11.25">
      <c r="A57" s="869"/>
      <c r="B57" s="870"/>
      <c r="C57" s="501"/>
      <c r="D57" s="869"/>
      <c r="E57" s="871"/>
      <c r="F57" s="871"/>
      <c r="G57" s="872">
        <f t="shared" si="0"/>
        <v>0</v>
      </c>
      <c r="H57" s="870"/>
      <c r="I57" s="869"/>
      <c r="J57" s="869"/>
      <c r="K57" s="873"/>
    </row>
    <row r="58" spans="1:11" ht="11.25">
      <c r="A58" s="869"/>
      <c r="B58" s="870"/>
      <c r="C58" s="501"/>
      <c r="D58" s="869"/>
      <c r="E58" s="871"/>
      <c r="F58" s="871"/>
      <c r="G58" s="872">
        <f t="shared" si="0"/>
        <v>0</v>
      </c>
      <c r="H58" s="870"/>
      <c r="I58" s="869"/>
      <c r="J58" s="869"/>
      <c r="K58" s="873"/>
    </row>
    <row r="59" spans="1:11" ht="11.25">
      <c r="A59" s="869"/>
      <c r="B59" s="870"/>
      <c r="C59" s="501"/>
      <c r="D59" s="869"/>
      <c r="E59" s="871"/>
      <c r="F59" s="871"/>
      <c r="G59" s="872">
        <f t="shared" si="0"/>
        <v>0</v>
      </c>
      <c r="H59" s="870"/>
      <c r="I59" s="869"/>
      <c r="J59" s="869"/>
      <c r="K59" s="873"/>
    </row>
    <row r="60" spans="1:11" ht="11.25">
      <c r="A60" s="869"/>
      <c r="B60" s="870"/>
      <c r="C60" s="501"/>
      <c r="D60" s="869"/>
      <c r="E60" s="871"/>
      <c r="F60" s="871"/>
      <c r="G60" s="872">
        <f t="shared" si="0"/>
        <v>0</v>
      </c>
      <c r="H60" s="870"/>
      <c r="I60" s="869"/>
      <c r="J60" s="869"/>
      <c r="K60" s="873"/>
    </row>
    <row r="61" spans="1:11" ht="11.25">
      <c r="A61" s="869"/>
      <c r="B61" s="870"/>
      <c r="C61" s="501"/>
      <c r="D61" s="869"/>
      <c r="E61" s="871"/>
      <c r="F61" s="871"/>
      <c r="G61" s="872">
        <f t="shared" si="0"/>
        <v>0</v>
      </c>
      <c r="H61" s="870"/>
      <c r="I61" s="869"/>
      <c r="J61" s="869"/>
      <c r="K61" s="873"/>
    </row>
    <row r="62" spans="1:11" ht="11.25">
      <c r="A62" s="869"/>
      <c r="B62" s="870"/>
      <c r="C62" s="501"/>
      <c r="D62" s="869"/>
      <c r="E62" s="871"/>
      <c r="F62" s="871"/>
      <c r="G62" s="872">
        <f t="shared" si="0"/>
        <v>0</v>
      </c>
      <c r="H62" s="870"/>
      <c r="I62" s="869"/>
      <c r="J62" s="869"/>
      <c r="K62" s="873"/>
    </row>
    <row r="63" spans="1:11" ht="11.25">
      <c r="A63" s="869"/>
      <c r="B63" s="870"/>
      <c r="C63" s="501"/>
      <c r="D63" s="869"/>
      <c r="E63" s="871"/>
      <c r="F63" s="871"/>
      <c r="G63" s="872">
        <f t="shared" si="0"/>
        <v>0</v>
      </c>
      <c r="H63" s="870"/>
      <c r="I63" s="869"/>
      <c r="J63" s="869"/>
      <c r="K63" s="873"/>
    </row>
    <row r="64" spans="1:11" ht="11.25">
      <c r="A64" s="869"/>
      <c r="B64" s="870"/>
      <c r="C64" s="501"/>
      <c r="D64" s="869"/>
      <c r="E64" s="871"/>
      <c r="F64" s="871"/>
      <c r="G64" s="872">
        <f t="shared" si="0"/>
        <v>0</v>
      </c>
      <c r="H64" s="870"/>
      <c r="I64" s="869"/>
      <c r="J64" s="869"/>
      <c r="K64" s="873"/>
    </row>
    <row r="65" spans="1:11" ht="11.25">
      <c r="A65" s="869"/>
      <c r="B65" s="870"/>
      <c r="C65" s="501"/>
      <c r="D65" s="869"/>
      <c r="E65" s="871"/>
      <c r="F65" s="871"/>
      <c r="G65" s="872">
        <f t="shared" si="0"/>
        <v>0</v>
      </c>
      <c r="H65" s="870"/>
      <c r="I65" s="869"/>
      <c r="J65" s="869"/>
      <c r="K65" s="873"/>
    </row>
    <row r="66" spans="1:11" ht="11.25">
      <c r="A66" s="869"/>
      <c r="B66" s="870"/>
      <c r="C66" s="501"/>
      <c r="D66" s="869"/>
      <c r="E66" s="871"/>
      <c r="F66" s="871"/>
      <c r="G66" s="872">
        <f t="shared" si="0"/>
        <v>0</v>
      </c>
      <c r="H66" s="870"/>
      <c r="I66" s="869"/>
      <c r="J66" s="869"/>
      <c r="K66" s="873"/>
    </row>
    <row r="67" spans="1:11" ht="11.25">
      <c r="A67" s="869"/>
      <c r="B67" s="870"/>
      <c r="C67" s="501"/>
      <c r="D67" s="869"/>
      <c r="E67" s="871"/>
      <c r="F67" s="871"/>
      <c r="G67" s="872">
        <f t="shared" si="0"/>
        <v>0</v>
      </c>
      <c r="H67" s="870"/>
      <c r="I67" s="869"/>
      <c r="J67" s="869"/>
      <c r="K67" s="873"/>
    </row>
    <row r="68" spans="1:11" ht="11.25">
      <c r="A68" s="869"/>
      <c r="B68" s="870"/>
      <c r="C68" s="501"/>
      <c r="D68" s="869"/>
      <c r="E68" s="871"/>
      <c r="F68" s="871"/>
      <c r="G68" s="872">
        <f t="shared" si="0"/>
        <v>0</v>
      </c>
      <c r="H68" s="870"/>
      <c r="I68" s="869"/>
      <c r="J68" s="869"/>
      <c r="K68" s="873"/>
    </row>
    <row r="69" spans="1:11" ht="11.25">
      <c r="A69" s="869"/>
      <c r="B69" s="870"/>
      <c r="C69" s="501"/>
      <c r="D69" s="869"/>
      <c r="E69" s="871"/>
      <c r="F69" s="871"/>
      <c r="G69" s="872">
        <f t="shared" si="0"/>
        <v>0</v>
      </c>
      <c r="H69" s="870"/>
      <c r="I69" s="869"/>
      <c r="J69" s="869"/>
      <c r="K69" s="873"/>
    </row>
    <row r="70" spans="1:11" ht="11.25">
      <c r="A70" s="869"/>
      <c r="B70" s="870"/>
      <c r="C70" s="501"/>
      <c r="D70" s="869"/>
      <c r="E70" s="871"/>
      <c r="F70" s="871"/>
      <c r="G70" s="872">
        <f t="shared" si="0"/>
        <v>0</v>
      </c>
      <c r="H70" s="870"/>
      <c r="I70" s="869"/>
      <c r="J70" s="869"/>
      <c r="K70" s="873"/>
    </row>
    <row r="71" spans="1:11" ht="11.25">
      <c r="A71" s="869"/>
      <c r="B71" s="870"/>
      <c r="C71" s="501"/>
      <c r="D71" s="869"/>
      <c r="E71" s="871"/>
      <c r="F71" s="871"/>
      <c r="G71" s="872">
        <f t="shared" si="0"/>
        <v>0</v>
      </c>
      <c r="H71" s="870"/>
      <c r="I71" s="869"/>
      <c r="J71" s="869"/>
      <c r="K71" s="873"/>
    </row>
    <row r="72" spans="1:11" ht="11.25">
      <c r="A72" s="869"/>
      <c r="B72" s="870"/>
      <c r="C72" s="501"/>
      <c r="D72" s="869"/>
      <c r="E72" s="871"/>
      <c r="F72" s="871"/>
      <c r="G72" s="872">
        <f t="shared" si="0"/>
        <v>0</v>
      </c>
      <c r="H72" s="870"/>
      <c r="I72" s="869"/>
      <c r="J72" s="869"/>
      <c r="K72" s="873"/>
    </row>
    <row r="73" spans="1:11" ht="11.25">
      <c r="A73" s="869"/>
      <c r="B73" s="870"/>
      <c r="C73" s="501"/>
      <c r="D73" s="869"/>
      <c r="E73" s="871"/>
      <c r="F73" s="871"/>
      <c r="G73" s="872">
        <f t="shared" si="0"/>
        <v>0</v>
      </c>
      <c r="H73" s="870"/>
      <c r="I73" s="869"/>
      <c r="J73" s="869"/>
      <c r="K73" s="873"/>
    </row>
    <row r="74" spans="1:11" ht="11.25">
      <c r="A74" s="869"/>
      <c r="B74" s="870"/>
      <c r="C74" s="501"/>
      <c r="D74" s="869"/>
      <c r="E74" s="871"/>
      <c r="F74" s="871"/>
      <c r="G74" s="872">
        <f t="shared" si="0"/>
        <v>0</v>
      </c>
      <c r="H74" s="870"/>
      <c r="I74" s="869"/>
      <c r="J74" s="869"/>
      <c r="K74" s="873"/>
    </row>
    <row r="75" spans="1:11" ht="11.25">
      <c r="A75" s="869"/>
      <c r="B75" s="870"/>
      <c r="C75" s="501"/>
      <c r="D75" s="869"/>
      <c r="E75" s="871"/>
      <c r="F75" s="871"/>
      <c r="G75" s="872">
        <f t="shared" si="0"/>
        <v>0</v>
      </c>
      <c r="H75" s="870"/>
      <c r="I75" s="869"/>
      <c r="J75" s="869"/>
      <c r="K75" s="873"/>
    </row>
    <row r="76" spans="1:11" ht="11.25">
      <c r="A76" s="869"/>
      <c r="B76" s="870"/>
      <c r="C76" s="501"/>
      <c r="D76" s="869"/>
      <c r="E76" s="871"/>
      <c r="F76" s="871"/>
      <c r="G76" s="872">
        <f t="shared" si="0"/>
        <v>0</v>
      </c>
      <c r="H76" s="870"/>
      <c r="I76" s="869"/>
      <c r="J76" s="869"/>
      <c r="K76" s="873"/>
    </row>
    <row r="77" spans="1:11" ht="11.25">
      <c r="A77" s="869"/>
      <c r="B77" s="870"/>
      <c r="C77" s="501"/>
      <c r="D77" s="869"/>
      <c r="E77" s="871"/>
      <c r="F77" s="871"/>
      <c r="G77" s="872">
        <f t="shared" si="0"/>
        <v>0</v>
      </c>
      <c r="H77" s="870"/>
      <c r="I77" s="869"/>
      <c r="J77" s="869"/>
      <c r="K77" s="873"/>
    </row>
    <row r="78" spans="1:11" ht="11.25">
      <c r="A78" s="869"/>
      <c r="B78" s="870"/>
      <c r="C78" s="501"/>
      <c r="D78" s="869"/>
      <c r="E78" s="871"/>
      <c r="F78" s="871"/>
      <c r="G78" s="872">
        <f t="shared" si="0"/>
        <v>0</v>
      </c>
      <c r="H78" s="870"/>
      <c r="I78" s="869"/>
      <c r="J78" s="869"/>
      <c r="K78" s="873"/>
    </row>
    <row r="79" spans="1:11" ht="11.25">
      <c r="A79" s="869"/>
      <c r="B79" s="870"/>
      <c r="C79" s="501"/>
      <c r="D79" s="869"/>
      <c r="E79" s="871"/>
      <c r="F79" s="871"/>
      <c r="G79" s="872">
        <f t="shared" si="0"/>
        <v>0</v>
      </c>
      <c r="H79" s="870"/>
      <c r="I79" s="869"/>
      <c r="J79" s="869"/>
      <c r="K79" s="873"/>
    </row>
    <row r="80" spans="1:11" ht="11.25">
      <c r="A80" s="869"/>
      <c r="B80" s="870"/>
      <c r="C80" s="501"/>
      <c r="D80" s="869"/>
      <c r="E80" s="871"/>
      <c r="F80" s="871"/>
      <c r="G80" s="872">
        <f t="shared" si="0"/>
        <v>0</v>
      </c>
      <c r="H80" s="870"/>
      <c r="I80" s="869"/>
      <c r="J80" s="869"/>
      <c r="K80" s="873"/>
    </row>
    <row r="81" spans="1:11" ht="11.25">
      <c r="A81" s="869"/>
      <c r="B81" s="870"/>
      <c r="C81" s="501"/>
      <c r="D81" s="869"/>
      <c r="E81" s="871"/>
      <c r="F81" s="871"/>
      <c r="G81" s="872">
        <f t="shared" si="0"/>
        <v>0</v>
      </c>
      <c r="H81" s="870"/>
      <c r="I81" s="869"/>
      <c r="J81" s="869"/>
      <c r="K81" s="873"/>
    </row>
    <row r="82" spans="1:11" ht="11.25">
      <c r="A82" s="869"/>
      <c r="B82" s="870"/>
      <c r="C82" s="501"/>
      <c r="D82" s="869"/>
      <c r="E82" s="871"/>
      <c r="F82" s="871"/>
      <c r="G82" s="872">
        <f aca="true" t="shared" si="1" ref="G82:G145">IF(E82&gt;0,E82/$D$1,F82)</f>
        <v>0</v>
      </c>
      <c r="H82" s="870"/>
      <c r="I82" s="869"/>
      <c r="J82" s="869"/>
      <c r="K82" s="873"/>
    </row>
    <row r="83" spans="1:11" ht="11.25">
      <c r="A83" s="869"/>
      <c r="B83" s="870"/>
      <c r="C83" s="501"/>
      <c r="D83" s="869"/>
      <c r="E83" s="871"/>
      <c r="F83" s="871"/>
      <c r="G83" s="872">
        <f t="shared" si="1"/>
        <v>0</v>
      </c>
      <c r="H83" s="870"/>
      <c r="I83" s="869"/>
      <c r="J83" s="869"/>
      <c r="K83" s="873"/>
    </row>
    <row r="84" spans="1:11" ht="11.25">
      <c r="A84" s="869"/>
      <c r="B84" s="870"/>
      <c r="C84" s="501"/>
      <c r="D84" s="869"/>
      <c r="E84" s="871"/>
      <c r="F84" s="871"/>
      <c r="G84" s="872">
        <f t="shared" si="1"/>
        <v>0</v>
      </c>
      <c r="H84" s="870"/>
      <c r="I84" s="869"/>
      <c r="J84" s="869"/>
      <c r="K84" s="873"/>
    </row>
    <row r="85" spans="1:11" ht="11.25">
      <c r="A85" s="869"/>
      <c r="B85" s="870"/>
      <c r="C85" s="501"/>
      <c r="D85" s="869"/>
      <c r="E85" s="871"/>
      <c r="F85" s="871"/>
      <c r="G85" s="872">
        <f t="shared" si="1"/>
        <v>0</v>
      </c>
      <c r="H85" s="870"/>
      <c r="I85" s="869"/>
      <c r="J85" s="869"/>
      <c r="K85" s="873"/>
    </row>
    <row r="86" spans="1:11" ht="11.25">
      <c r="A86" s="869"/>
      <c r="B86" s="870"/>
      <c r="C86" s="501"/>
      <c r="D86" s="869"/>
      <c r="E86" s="871"/>
      <c r="F86" s="871"/>
      <c r="G86" s="872">
        <f t="shared" si="1"/>
        <v>0</v>
      </c>
      <c r="H86" s="870"/>
      <c r="I86" s="869"/>
      <c r="J86" s="869"/>
      <c r="K86" s="873"/>
    </row>
    <row r="87" spans="1:11" ht="11.25">
      <c r="A87" s="869"/>
      <c r="B87" s="870"/>
      <c r="C87" s="501"/>
      <c r="D87" s="869"/>
      <c r="E87" s="871"/>
      <c r="F87" s="871"/>
      <c r="G87" s="872">
        <f t="shared" si="1"/>
        <v>0</v>
      </c>
      <c r="H87" s="870"/>
      <c r="I87" s="869"/>
      <c r="J87" s="869"/>
      <c r="K87" s="873"/>
    </row>
    <row r="88" spans="1:11" ht="11.25">
      <c r="A88" s="869"/>
      <c r="B88" s="870"/>
      <c r="C88" s="501"/>
      <c r="D88" s="869"/>
      <c r="E88" s="871"/>
      <c r="F88" s="871"/>
      <c r="G88" s="872">
        <f t="shared" si="1"/>
        <v>0</v>
      </c>
      <c r="H88" s="870"/>
      <c r="I88" s="869"/>
      <c r="J88" s="869"/>
      <c r="K88" s="873"/>
    </row>
    <row r="89" spans="1:11" ht="11.25">
      <c r="A89" s="869"/>
      <c r="B89" s="870"/>
      <c r="C89" s="501"/>
      <c r="D89" s="869"/>
      <c r="E89" s="871"/>
      <c r="F89" s="871"/>
      <c r="G89" s="872">
        <f t="shared" si="1"/>
        <v>0</v>
      </c>
      <c r="H89" s="870"/>
      <c r="I89" s="869"/>
      <c r="J89" s="869"/>
      <c r="K89" s="873"/>
    </row>
    <row r="90" spans="1:11" ht="11.25">
      <c r="A90" s="869"/>
      <c r="B90" s="870"/>
      <c r="C90" s="501"/>
      <c r="D90" s="869"/>
      <c r="E90" s="871"/>
      <c r="F90" s="871"/>
      <c r="G90" s="872">
        <f t="shared" si="1"/>
        <v>0</v>
      </c>
      <c r="H90" s="870"/>
      <c r="I90" s="869"/>
      <c r="J90" s="869"/>
      <c r="K90" s="873"/>
    </row>
    <row r="91" spans="1:11" ht="11.25">
      <c r="A91" s="869"/>
      <c r="B91" s="870"/>
      <c r="C91" s="501"/>
      <c r="D91" s="869"/>
      <c r="E91" s="871"/>
      <c r="F91" s="871"/>
      <c r="G91" s="872">
        <f t="shared" si="1"/>
        <v>0</v>
      </c>
      <c r="H91" s="870"/>
      <c r="I91" s="869"/>
      <c r="J91" s="869"/>
      <c r="K91" s="873"/>
    </row>
    <row r="92" spans="1:11" ht="11.25">
      <c r="A92" s="869"/>
      <c r="B92" s="870"/>
      <c r="C92" s="501"/>
      <c r="D92" s="869"/>
      <c r="E92" s="871"/>
      <c r="F92" s="871"/>
      <c r="G92" s="872">
        <f t="shared" si="1"/>
        <v>0</v>
      </c>
      <c r="H92" s="870"/>
      <c r="I92" s="869"/>
      <c r="J92" s="869"/>
      <c r="K92" s="873"/>
    </row>
    <row r="93" spans="1:11" ht="11.25">
      <c r="A93" s="869"/>
      <c r="B93" s="870"/>
      <c r="C93" s="501"/>
      <c r="D93" s="869"/>
      <c r="E93" s="871"/>
      <c r="F93" s="871"/>
      <c r="G93" s="872">
        <f t="shared" si="1"/>
        <v>0</v>
      </c>
      <c r="H93" s="870"/>
      <c r="I93" s="869"/>
      <c r="J93" s="869"/>
      <c r="K93" s="873"/>
    </row>
    <row r="94" spans="1:11" ht="11.25">
      <c r="A94" s="869"/>
      <c r="B94" s="870"/>
      <c r="C94" s="501"/>
      <c r="D94" s="869"/>
      <c r="E94" s="871"/>
      <c r="F94" s="871"/>
      <c r="G94" s="872">
        <f t="shared" si="1"/>
        <v>0</v>
      </c>
      <c r="H94" s="870"/>
      <c r="I94" s="869"/>
      <c r="J94" s="869"/>
      <c r="K94" s="873"/>
    </row>
    <row r="95" spans="1:11" ht="11.25">
      <c r="A95" s="869"/>
      <c r="B95" s="870"/>
      <c r="C95" s="501"/>
      <c r="D95" s="869"/>
      <c r="E95" s="871"/>
      <c r="F95" s="871"/>
      <c r="G95" s="872">
        <f t="shared" si="1"/>
        <v>0</v>
      </c>
      <c r="H95" s="870"/>
      <c r="I95" s="869"/>
      <c r="J95" s="869"/>
      <c r="K95" s="873"/>
    </row>
    <row r="96" spans="1:11" ht="11.25">
      <c r="A96" s="869"/>
      <c r="B96" s="870"/>
      <c r="C96" s="501"/>
      <c r="D96" s="869"/>
      <c r="E96" s="871"/>
      <c r="F96" s="871"/>
      <c r="G96" s="872">
        <f t="shared" si="1"/>
        <v>0</v>
      </c>
      <c r="H96" s="870"/>
      <c r="I96" s="869"/>
      <c r="J96" s="869"/>
      <c r="K96" s="873"/>
    </row>
    <row r="97" spans="1:11" ht="11.25">
      <c r="A97" s="869"/>
      <c r="B97" s="870"/>
      <c r="C97" s="501"/>
      <c r="D97" s="869"/>
      <c r="E97" s="871"/>
      <c r="F97" s="871"/>
      <c r="G97" s="872">
        <f t="shared" si="1"/>
        <v>0</v>
      </c>
      <c r="H97" s="870"/>
      <c r="I97" s="869"/>
      <c r="J97" s="869"/>
      <c r="K97" s="873"/>
    </row>
    <row r="98" spans="1:11" ht="11.25">
      <c r="A98" s="869"/>
      <c r="B98" s="870"/>
      <c r="C98" s="501"/>
      <c r="D98" s="869"/>
      <c r="E98" s="871"/>
      <c r="F98" s="871"/>
      <c r="G98" s="872">
        <f t="shared" si="1"/>
        <v>0</v>
      </c>
      <c r="H98" s="870"/>
      <c r="I98" s="869"/>
      <c r="J98" s="869"/>
      <c r="K98" s="873"/>
    </row>
    <row r="99" spans="1:11" ht="11.25">
      <c r="A99" s="869"/>
      <c r="B99" s="870"/>
      <c r="C99" s="500"/>
      <c r="D99" s="869"/>
      <c r="E99" s="871"/>
      <c r="F99" s="871"/>
      <c r="G99" s="872">
        <f t="shared" si="1"/>
        <v>0</v>
      </c>
      <c r="H99" s="870"/>
      <c r="I99" s="869"/>
      <c r="J99" s="869"/>
      <c r="K99" s="873"/>
    </row>
    <row r="100" spans="1:11" ht="11.25">
      <c r="A100" s="869"/>
      <c r="B100" s="870"/>
      <c r="C100" s="500"/>
      <c r="D100" s="869"/>
      <c r="E100" s="871"/>
      <c r="F100" s="871"/>
      <c r="G100" s="872">
        <f t="shared" si="1"/>
        <v>0</v>
      </c>
      <c r="H100" s="870"/>
      <c r="I100" s="869"/>
      <c r="J100" s="869"/>
      <c r="K100" s="873"/>
    </row>
    <row r="101" spans="1:11" ht="11.25">
      <c r="A101" s="869"/>
      <c r="B101" s="870"/>
      <c r="C101" s="500"/>
      <c r="D101" s="869"/>
      <c r="E101" s="871"/>
      <c r="F101" s="871"/>
      <c r="G101" s="872">
        <f t="shared" si="1"/>
        <v>0</v>
      </c>
      <c r="H101" s="870"/>
      <c r="I101" s="869"/>
      <c r="J101" s="869"/>
      <c r="K101" s="873"/>
    </row>
    <row r="102" spans="1:11" ht="11.25">
      <c r="A102" s="869"/>
      <c r="B102" s="870"/>
      <c r="C102" s="500"/>
      <c r="D102" s="869"/>
      <c r="E102" s="871"/>
      <c r="F102" s="871"/>
      <c r="G102" s="872">
        <f t="shared" si="1"/>
        <v>0</v>
      </c>
      <c r="H102" s="870"/>
      <c r="I102" s="869"/>
      <c r="J102" s="869"/>
      <c r="K102" s="873"/>
    </row>
    <row r="103" spans="1:11" ht="11.25">
      <c r="A103" s="869"/>
      <c r="B103" s="870"/>
      <c r="C103" s="500"/>
      <c r="D103" s="869"/>
      <c r="E103" s="871"/>
      <c r="F103" s="871"/>
      <c r="G103" s="872">
        <f t="shared" si="1"/>
        <v>0</v>
      </c>
      <c r="H103" s="870"/>
      <c r="I103" s="869"/>
      <c r="J103" s="869"/>
      <c r="K103" s="873"/>
    </row>
    <row r="104" spans="1:11" ht="11.25">
      <c r="A104" s="869"/>
      <c r="B104" s="870"/>
      <c r="C104" s="500"/>
      <c r="D104" s="869"/>
      <c r="E104" s="871"/>
      <c r="F104" s="871"/>
      <c r="G104" s="872">
        <f t="shared" si="1"/>
        <v>0</v>
      </c>
      <c r="H104" s="870"/>
      <c r="I104" s="869"/>
      <c r="J104" s="869"/>
      <c r="K104" s="873"/>
    </row>
    <row r="105" spans="1:11" ht="11.25">
      <c r="A105" s="869"/>
      <c r="B105" s="870"/>
      <c r="C105" s="500"/>
      <c r="D105" s="869"/>
      <c r="E105" s="871"/>
      <c r="F105" s="871"/>
      <c r="G105" s="872">
        <f t="shared" si="1"/>
        <v>0</v>
      </c>
      <c r="H105" s="870"/>
      <c r="I105" s="869"/>
      <c r="J105" s="869"/>
      <c r="K105" s="873"/>
    </row>
    <row r="106" spans="1:11" ht="11.25">
      <c r="A106" s="869"/>
      <c r="B106" s="870"/>
      <c r="C106" s="500"/>
      <c r="D106" s="869"/>
      <c r="E106" s="871"/>
      <c r="F106" s="871"/>
      <c r="G106" s="872">
        <f t="shared" si="1"/>
        <v>0</v>
      </c>
      <c r="H106" s="870"/>
      <c r="I106" s="869"/>
      <c r="J106" s="869"/>
      <c r="K106" s="873"/>
    </row>
    <row r="107" spans="1:11" ht="11.25">
      <c r="A107" s="869"/>
      <c r="B107" s="870"/>
      <c r="C107" s="500"/>
      <c r="D107" s="869"/>
      <c r="E107" s="871"/>
      <c r="F107" s="871"/>
      <c r="G107" s="872">
        <f t="shared" si="1"/>
        <v>0</v>
      </c>
      <c r="H107" s="870"/>
      <c r="I107" s="869"/>
      <c r="J107" s="869"/>
      <c r="K107" s="873"/>
    </row>
    <row r="108" spans="1:11" ht="11.25">
      <c r="A108" s="869"/>
      <c r="B108" s="870"/>
      <c r="C108" s="500"/>
      <c r="D108" s="869"/>
      <c r="E108" s="871"/>
      <c r="F108" s="871"/>
      <c r="G108" s="872">
        <f t="shared" si="1"/>
        <v>0</v>
      </c>
      <c r="H108" s="870"/>
      <c r="I108" s="869"/>
      <c r="J108" s="869"/>
      <c r="K108" s="873"/>
    </row>
    <row r="109" spans="1:11" ht="11.25">
      <c r="A109" s="869"/>
      <c r="B109" s="870"/>
      <c r="C109" s="500"/>
      <c r="D109" s="869"/>
      <c r="E109" s="871"/>
      <c r="F109" s="871"/>
      <c r="G109" s="872">
        <f t="shared" si="1"/>
        <v>0</v>
      </c>
      <c r="H109" s="870"/>
      <c r="I109" s="869"/>
      <c r="J109" s="869"/>
      <c r="K109" s="873"/>
    </row>
    <row r="110" spans="1:11" ht="11.25">
      <c r="A110" s="869"/>
      <c r="B110" s="870"/>
      <c r="C110" s="500"/>
      <c r="D110" s="869"/>
      <c r="E110" s="871"/>
      <c r="F110" s="871"/>
      <c r="G110" s="872">
        <f t="shared" si="1"/>
        <v>0</v>
      </c>
      <c r="H110" s="870"/>
      <c r="I110" s="869"/>
      <c r="J110" s="869"/>
      <c r="K110" s="873"/>
    </row>
    <row r="111" spans="1:11" ht="11.25">
      <c r="A111" s="869"/>
      <c r="B111" s="870"/>
      <c r="C111" s="500"/>
      <c r="D111" s="869"/>
      <c r="E111" s="871"/>
      <c r="F111" s="871"/>
      <c r="G111" s="872">
        <f t="shared" si="1"/>
        <v>0</v>
      </c>
      <c r="H111" s="870"/>
      <c r="I111" s="869"/>
      <c r="J111" s="869"/>
      <c r="K111" s="873"/>
    </row>
    <row r="112" spans="1:11" ht="11.25">
      <c r="A112" s="869"/>
      <c r="B112" s="870"/>
      <c r="C112" s="500"/>
      <c r="D112" s="869"/>
      <c r="E112" s="871"/>
      <c r="F112" s="871"/>
      <c r="G112" s="872">
        <f t="shared" si="1"/>
        <v>0</v>
      </c>
      <c r="H112" s="870"/>
      <c r="I112" s="869"/>
      <c r="J112" s="869"/>
      <c r="K112" s="873"/>
    </row>
    <row r="113" spans="1:11" ht="11.25">
      <c r="A113" s="869"/>
      <c r="B113" s="870"/>
      <c r="C113" s="500"/>
      <c r="D113" s="869"/>
      <c r="E113" s="871"/>
      <c r="F113" s="871"/>
      <c r="G113" s="872">
        <f t="shared" si="1"/>
        <v>0</v>
      </c>
      <c r="H113" s="870"/>
      <c r="I113" s="869"/>
      <c r="J113" s="869"/>
      <c r="K113" s="873"/>
    </row>
    <row r="114" spans="1:11" ht="11.25">
      <c r="A114" s="869"/>
      <c r="B114" s="870"/>
      <c r="C114" s="500"/>
      <c r="D114" s="869"/>
      <c r="E114" s="871"/>
      <c r="F114" s="871"/>
      <c r="G114" s="872">
        <f t="shared" si="1"/>
        <v>0</v>
      </c>
      <c r="H114" s="870"/>
      <c r="I114" s="869"/>
      <c r="J114" s="869"/>
      <c r="K114" s="873"/>
    </row>
    <row r="115" spans="1:11" ht="11.25">
      <c r="A115" s="869"/>
      <c r="B115" s="870"/>
      <c r="C115" s="500"/>
      <c r="D115" s="869"/>
      <c r="E115" s="871"/>
      <c r="F115" s="871"/>
      <c r="G115" s="872">
        <f t="shared" si="1"/>
        <v>0</v>
      </c>
      <c r="H115" s="870"/>
      <c r="I115" s="869"/>
      <c r="J115" s="869"/>
      <c r="K115" s="873"/>
    </row>
    <row r="116" spans="1:11" ht="11.25">
      <c r="A116" s="869"/>
      <c r="B116" s="870"/>
      <c r="C116" s="500"/>
      <c r="D116" s="869"/>
      <c r="E116" s="871"/>
      <c r="F116" s="871"/>
      <c r="G116" s="872">
        <f t="shared" si="1"/>
        <v>0</v>
      </c>
      <c r="H116" s="870"/>
      <c r="I116" s="869"/>
      <c r="J116" s="869"/>
      <c r="K116" s="873"/>
    </row>
    <row r="117" spans="1:11" ht="11.25">
      <c r="A117" s="869"/>
      <c r="B117" s="870"/>
      <c r="C117" s="500"/>
      <c r="D117" s="869"/>
      <c r="E117" s="871"/>
      <c r="F117" s="871"/>
      <c r="G117" s="872">
        <f t="shared" si="1"/>
        <v>0</v>
      </c>
      <c r="H117" s="870"/>
      <c r="I117" s="869"/>
      <c r="J117" s="869"/>
      <c r="K117" s="873"/>
    </row>
    <row r="118" spans="1:11" ht="11.25">
      <c r="A118" s="869"/>
      <c r="B118" s="870"/>
      <c r="C118" s="500"/>
      <c r="D118" s="869"/>
      <c r="E118" s="871"/>
      <c r="F118" s="871"/>
      <c r="G118" s="872">
        <f t="shared" si="1"/>
        <v>0</v>
      </c>
      <c r="H118" s="870"/>
      <c r="I118" s="869"/>
      <c r="J118" s="869"/>
      <c r="K118" s="873"/>
    </row>
    <row r="119" spans="1:11" ht="11.25">
      <c r="A119" s="869"/>
      <c r="B119" s="870"/>
      <c r="C119" s="500"/>
      <c r="D119" s="869"/>
      <c r="E119" s="871"/>
      <c r="F119" s="871"/>
      <c r="G119" s="872">
        <f t="shared" si="1"/>
        <v>0</v>
      </c>
      <c r="H119" s="870"/>
      <c r="I119" s="869"/>
      <c r="J119" s="869"/>
      <c r="K119" s="873"/>
    </row>
    <row r="120" spans="1:11" ht="11.25">
      <c r="A120" s="869"/>
      <c r="B120" s="870"/>
      <c r="C120" s="500"/>
      <c r="D120" s="869"/>
      <c r="E120" s="871"/>
      <c r="F120" s="871"/>
      <c r="G120" s="872">
        <f t="shared" si="1"/>
        <v>0</v>
      </c>
      <c r="H120" s="870"/>
      <c r="I120" s="869"/>
      <c r="J120" s="869"/>
      <c r="K120" s="873"/>
    </row>
    <row r="121" spans="1:11" ht="11.25">
      <c r="A121" s="869"/>
      <c r="B121" s="870"/>
      <c r="C121" s="500"/>
      <c r="D121" s="869"/>
      <c r="E121" s="871"/>
      <c r="F121" s="871"/>
      <c r="G121" s="872">
        <f t="shared" si="1"/>
        <v>0</v>
      </c>
      <c r="H121" s="870"/>
      <c r="I121" s="869"/>
      <c r="J121" s="869"/>
      <c r="K121" s="873"/>
    </row>
    <row r="122" spans="1:11" ht="11.25">
      <c r="A122" s="869"/>
      <c r="B122" s="870"/>
      <c r="C122" s="500"/>
      <c r="D122" s="869"/>
      <c r="E122" s="871"/>
      <c r="F122" s="871"/>
      <c r="G122" s="872">
        <f t="shared" si="1"/>
        <v>0</v>
      </c>
      <c r="H122" s="870"/>
      <c r="I122" s="869"/>
      <c r="J122" s="869"/>
      <c r="K122" s="873"/>
    </row>
    <row r="123" spans="1:11" ht="11.25">
      <c r="A123" s="869"/>
      <c r="B123" s="870"/>
      <c r="C123" s="500"/>
      <c r="D123" s="869"/>
      <c r="E123" s="871"/>
      <c r="F123" s="871"/>
      <c r="G123" s="872">
        <f t="shared" si="1"/>
        <v>0</v>
      </c>
      <c r="H123" s="870"/>
      <c r="I123" s="869"/>
      <c r="J123" s="869"/>
      <c r="K123" s="873"/>
    </row>
    <row r="124" spans="1:11" ht="11.25">
      <c r="A124" s="869"/>
      <c r="B124" s="870"/>
      <c r="C124" s="500"/>
      <c r="D124" s="869"/>
      <c r="E124" s="871"/>
      <c r="F124" s="871"/>
      <c r="G124" s="872">
        <f t="shared" si="1"/>
        <v>0</v>
      </c>
      <c r="H124" s="870"/>
      <c r="I124" s="869"/>
      <c r="J124" s="869"/>
      <c r="K124" s="873"/>
    </row>
    <row r="125" spans="1:11" ht="11.25">
      <c r="A125" s="869"/>
      <c r="B125" s="870"/>
      <c r="C125" s="500"/>
      <c r="D125" s="869"/>
      <c r="E125" s="871"/>
      <c r="F125" s="871"/>
      <c r="G125" s="872">
        <f t="shared" si="1"/>
        <v>0</v>
      </c>
      <c r="H125" s="870"/>
      <c r="I125" s="869"/>
      <c r="J125" s="869"/>
      <c r="K125" s="873"/>
    </row>
    <row r="126" spans="1:11" ht="11.25">
      <c r="A126" s="869"/>
      <c r="B126" s="870"/>
      <c r="C126" s="500"/>
      <c r="D126" s="869"/>
      <c r="E126" s="871"/>
      <c r="F126" s="871"/>
      <c r="G126" s="872">
        <f t="shared" si="1"/>
        <v>0</v>
      </c>
      <c r="H126" s="870"/>
      <c r="I126" s="869"/>
      <c r="J126" s="869"/>
      <c r="K126" s="873"/>
    </row>
    <row r="127" spans="1:11" ht="11.25">
      <c r="A127" s="869"/>
      <c r="B127" s="870"/>
      <c r="C127" s="500"/>
      <c r="D127" s="869"/>
      <c r="E127" s="871"/>
      <c r="F127" s="871"/>
      <c r="G127" s="872">
        <f t="shared" si="1"/>
        <v>0</v>
      </c>
      <c r="H127" s="870"/>
      <c r="I127" s="869"/>
      <c r="J127" s="869"/>
      <c r="K127" s="873"/>
    </row>
    <row r="128" spans="1:11" ht="11.25">
      <c r="A128" s="869"/>
      <c r="B128" s="870"/>
      <c r="C128" s="500"/>
      <c r="D128" s="869"/>
      <c r="E128" s="871"/>
      <c r="F128" s="871"/>
      <c r="G128" s="872">
        <f t="shared" si="1"/>
        <v>0</v>
      </c>
      <c r="H128" s="870"/>
      <c r="I128" s="869"/>
      <c r="J128" s="869"/>
      <c r="K128" s="873"/>
    </row>
    <row r="129" spans="1:11" ht="12">
      <c r="A129" s="869"/>
      <c r="B129" s="870"/>
      <c r="C129" s="500"/>
      <c r="D129" s="874"/>
      <c r="E129" s="871"/>
      <c r="F129" s="871"/>
      <c r="G129" s="872">
        <f t="shared" si="1"/>
        <v>0</v>
      </c>
      <c r="H129" s="870"/>
      <c r="I129" s="869"/>
      <c r="J129" s="869"/>
      <c r="K129" s="873"/>
    </row>
    <row r="130" spans="1:11" ht="12">
      <c r="A130" s="869"/>
      <c r="B130" s="870"/>
      <c r="C130" s="501"/>
      <c r="D130" s="874"/>
      <c r="E130" s="875"/>
      <c r="F130" s="876"/>
      <c r="G130" s="872">
        <f t="shared" si="1"/>
        <v>0</v>
      </c>
      <c r="H130" s="870"/>
      <c r="I130" s="869"/>
      <c r="J130" s="869"/>
      <c r="K130" s="873"/>
    </row>
    <row r="131" spans="1:11" ht="12">
      <c r="A131" s="869"/>
      <c r="B131" s="870"/>
      <c r="C131" s="501"/>
      <c r="D131" s="874"/>
      <c r="E131" s="875"/>
      <c r="F131" s="876"/>
      <c r="G131" s="872">
        <f t="shared" si="1"/>
        <v>0</v>
      </c>
      <c r="H131" s="870"/>
      <c r="I131" s="869"/>
      <c r="J131" s="869"/>
      <c r="K131" s="873"/>
    </row>
    <row r="132" spans="1:11" ht="12">
      <c r="A132" s="869"/>
      <c r="B132" s="870"/>
      <c r="C132" s="501"/>
      <c r="D132" s="874"/>
      <c r="E132" s="875"/>
      <c r="F132" s="876"/>
      <c r="G132" s="872">
        <f t="shared" si="1"/>
        <v>0</v>
      </c>
      <c r="H132" s="870"/>
      <c r="I132" s="869"/>
      <c r="J132" s="869"/>
      <c r="K132" s="873"/>
    </row>
    <row r="133" spans="1:11" ht="12">
      <c r="A133" s="869"/>
      <c r="B133" s="870"/>
      <c r="C133" s="501"/>
      <c r="D133" s="874"/>
      <c r="E133" s="871"/>
      <c r="F133" s="877"/>
      <c r="G133" s="872">
        <f t="shared" si="1"/>
        <v>0</v>
      </c>
      <c r="H133" s="870"/>
      <c r="I133" s="869"/>
      <c r="J133" s="869"/>
      <c r="K133" s="873"/>
    </row>
    <row r="134" spans="1:11" ht="12">
      <c r="A134" s="869"/>
      <c r="B134" s="870"/>
      <c r="C134" s="501"/>
      <c r="D134" s="874"/>
      <c r="E134" s="871"/>
      <c r="F134" s="877"/>
      <c r="G134" s="872">
        <f t="shared" si="1"/>
        <v>0</v>
      </c>
      <c r="H134" s="870"/>
      <c r="I134" s="869"/>
      <c r="J134" s="869"/>
      <c r="K134" s="873"/>
    </row>
    <row r="135" spans="1:11" ht="12">
      <c r="A135" s="869"/>
      <c r="B135" s="870"/>
      <c r="C135" s="501"/>
      <c r="D135" s="874"/>
      <c r="E135" s="871"/>
      <c r="F135" s="877"/>
      <c r="G135" s="872">
        <f t="shared" si="1"/>
        <v>0</v>
      </c>
      <c r="H135" s="870"/>
      <c r="I135" s="869"/>
      <c r="J135" s="869"/>
      <c r="K135" s="873"/>
    </row>
    <row r="136" spans="1:11" ht="12">
      <c r="A136" s="869"/>
      <c r="B136" s="870"/>
      <c r="C136" s="501"/>
      <c r="D136" s="874"/>
      <c r="E136" s="871"/>
      <c r="F136" s="877"/>
      <c r="G136" s="872">
        <f t="shared" si="1"/>
        <v>0</v>
      </c>
      <c r="H136" s="870"/>
      <c r="I136" s="869"/>
      <c r="J136" s="869"/>
      <c r="K136" s="873"/>
    </row>
    <row r="137" spans="1:11" ht="12">
      <c r="A137" s="869"/>
      <c r="B137" s="870"/>
      <c r="C137" s="501"/>
      <c r="D137" s="874"/>
      <c r="E137" s="871"/>
      <c r="F137" s="877"/>
      <c r="G137" s="872">
        <f t="shared" si="1"/>
        <v>0</v>
      </c>
      <c r="H137" s="870"/>
      <c r="I137" s="869"/>
      <c r="J137" s="869"/>
      <c r="K137" s="873"/>
    </row>
    <row r="138" spans="1:11" ht="12">
      <c r="A138" s="869"/>
      <c r="B138" s="870"/>
      <c r="C138" s="501"/>
      <c r="D138" s="874"/>
      <c r="E138" s="871"/>
      <c r="F138" s="877"/>
      <c r="G138" s="872">
        <f t="shared" si="1"/>
        <v>0</v>
      </c>
      <c r="H138" s="870"/>
      <c r="I138" s="869"/>
      <c r="J138" s="869"/>
      <c r="K138" s="873"/>
    </row>
    <row r="139" spans="1:11" ht="12">
      <c r="A139" s="869"/>
      <c r="B139" s="870"/>
      <c r="C139" s="501"/>
      <c r="D139" s="878"/>
      <c r="E139" s="871"/>
      <c r="F139" s="877"/>
      <c r="G139" s="872">
        <f t="shared" si="1"/>
        <v>0</v>
      </c>
      <c r="H139" s="870"/>
      <c r="I139" s="869"/>
      <c r="J139" s="869"/>
      <c r="K139" s="873"/>
    </row>
    <row r="140" spans="1:11" ht="12">
      <c r="A140" s="869"/>
      <c r="B140" s="870"/>
      <c r="C140" s="501"/>
      <c r="D140" s="874"/>
      <c r="E140" s="871"/>
      <c r="F140" s="877"/>
      <c r="G140" s="872">
        <f t="shared" si="1"/>
        <v>0</v>
      </c>
      <c r="H140" s="870"/>
      <c r="I140" s="869"/>
      <c r="J140" s="869"/>
      <c r="K140" s="873"/>
    </row>
    <row r="141" spans="1:11" ht="12">
      <c r="A141" s="869"/>
      <c r="B141" s="870"/>
      <c r="C141" s="501"/>
      <c r="D141" s="874"/>
      <c r="E141" s="871"/>
      <c r="F141" s="877"/>
      <c r="G141" s="872">
        <f t="shared" si="1"/>
        <v>0</v>
      </c>
      <c r="H141" s="870"/>
      <c r="I141" s="869"/>
      <c r="J141" s="869"/>
      <c r="K141" s="873"/>
    </row>
    <row r="142" spans="1:11" ht="12">
      <c r="A142" s="869"/>
      <c r="B142" s="870"/>
      <c r="C142" s="501"/>
      <c r="D142" s="874"/>
      <c r="E142" s="871"/>
      <c r="F142" s="877"/>
      <c r="G142" s="872">
        <f t="shared" si="1"/>
        <v>0</v>
      </c>
      <c r="H142" s="870"/>
      <c r="I142" s="869"/>
      <c r="J142" s="869"/>
      <c r="K142" s="873"/>
    </row>
    <row r="143" spans="1:11" ht="12">
      <c r="A143" s="869"/>
      <c r="B143" s="870"/>
      <c r="C143" s="501"/>
      <c r="D143" s="874"/>
      <c r="E143" s="871"/>
      <c r="F143" s="877"/>
      <c r="G143" s="872">
        <f t="shared" si="1"/>
        <v>0</v>
      </c>
      <c r="H143" s="870"/>
      <c r="I143" s="869"/>
      <c r="J143" s="869"/>
      <c r="K143" s="873"/>
    </row>
    <row r="144" spans="1:11" ht="12">
      <c r="A144" s="869"/>
      <c r="B144" s="870"/>
      <c r="C144" s="501"/>
      <c r="D144" s="878"/>
      <c r="E144" s="871"/>
      <c r="F144" s="877"/>
      <c r="G144" s="872">
        <f t="shared" si="1"/>
        <v>0</v>
      </c>
      <c r="H144" s="870"/>
      <c r="I144" s="869"/>
      <c r="J144" s="869"/>
      <c r="K144" s="873"/>
    </row>
    <row r="145" spans="1:11" ht="12">
      <c r="A145" s="869"/>
      <c r="B145" s="870"/>
      <c r="C145" s="501"/>
      <c r="D145" s="874"/>
      <c r="E145" s="871"/>
      <c r="F145" s="877"/>
      <c r="G145" s="872">
        <f t="shared" si="1"/>
        <v>0</v>
      </c>
      <c r="H145" s="870"/>
      <c r="I145" s="869"/>
      <c r="J145" s="869"/>
      <c r="K145" s="873"/>
    </row>
    <row r="146" spans="1:11" ht="12">
      <c r="A146" s="869"/>
      <c r="B146" s="870"/>
      <c r="C146" s="501"/>
      <c r="D146" s="874"/>
      <c r="E146" s="871"/>
      <c r="F146" s="877"/>
      <c r="G146" s="872">
        <f aca="true" t="shared" si="2" ref="G146:G209">IF(E146&gt;0,E146/$D$1,F146)</f>
        <v>0</v>
      </c>
      <c r="H146" s="870"/>
      <c r="I146" s="869"/>
      <c r="J146" s="869"/>
      <c r="K146" s="873"/>
    </row>
    <row r="147" spans="1:11" ht="12">
      <c r="A147" s="869"/>
      <c r="B147" s="870"/>
      <c r="C147" s="501"/>
      <c r="D147" s="874"/>
      <c r="E147" s="871"/>
      <c r="F147" s="877"/>
      <c r="G147" s="872">
        <f t="shared" si="2"/>
        <v>0</v>
      </c>
      <c r="H147" s="870"/>
      <c r="I147" s="869"/>
      <c r="J147" s="869"/>
      <c r="K147" s="873"/>
    </row>
    <row r="148" spans="1:11" ht="12">
      <c r="A148" s="869"/>
      <c r="B148" s="870"/>
      <c r="C148" s="501"/>
      <c r="D148" s="874"/>
      <c r="E148" s="871"/>
      <c r="F148" s="877"/>
      <c r="G148" s="872">
        <f t="shared" si="2"/>
        <v>0</v>
      </c>
      <c r="H148" s="870"/>
      <c r="I148" s="869"/>
      <c r="J148" s="869"/>
      <c r="K148" s="873"/>
    </row>
    <row r="149" spans="1:11" ht="12">
      <c r="A149" s="869"/>
      <c r="B149" s="870"/>
      <c r="C149" s="501"/>
      <c r="D149" s="874"/>
      <c r="E149" s="871"/>
      <c r="F149" s="877"/>
      <c r="G149" s="872">
        <f t="shared" si="2"/>
        <v>0</v>
      </c>
      <c r="H149" s="870"/>
      <c r="I149" s="869"/>
      <c r="J149" s="869"/>
      <c r="K149" s="873"/>
    </row>
    <row r="150" spans="1:11" ht="12">
      <c r="A150" s="869"/>
      <c r="B150" s="870"/>
      <c r="C150" s="501"/>
      <c r="D150" s="874"/>
      <c r="E150" s="871"/>
      <c r="F150" s="877"/>
      <c r="G150" s="872">
        <f t="shared" si="2"/>
        <v>0</v>
      </c>
      <c r="H150" s="870"/>
      <c r="I150" s="869"/>
      <c r="J150" s="869"/>
      <c r="K150" s="873"/>
    </row>
    <row r="151" spans="1:11" ht="12">
      <c r="A151" s="869"/>
      <c r="B151" s="870"/>
      <c r="C151" s="501"/>
      <c r="D151" s="874"/>
      <c r="E151" s="871"/>
      <c r="F151" s="877"/>
      <c r="G151" s="872">
        <f t="shared" si="2"/>
        <v>0</v>
      </c>
      <c r="H151" s="870"/>
      <c r="I151" s="869"/>
      <c r="J151" s="869"/>
      <c r="K151" s="873"/>
    </row>
    <row r="152" spans="1:11" ht="12">
      <c r="A152" s="869"/>
      <c r="B152" s="870"/>
      <c r="C152" s="501"/>
      <c r="D152" s="874"/>
      <c r="E152" s="871"/>
      <c r="F152" s="877"/>
      <c r="G152" s="872">
        <f t="shared" si="2"/>
        <v>0</v>
      </c>
      <c r="H152" s="870"/>
      <c r="I152" s="869"/>
      <c r="J152" s="869"/>
      <c r="K152" s="873"/>
    </row>
    <row r="153" spans="1:11" ht="12">
      <c r="A153" s="869"/>
      <c r="B153" s="870"/>
      <c r="C153" s="501"/>
      <c r="D153" s="878"/>
      <c r="E153" s="871"/>
      <c r="F153" s="877"/>
      <c r="G153" s="872">
        <f t="shared" si="2"/>
        <v>0</v>
      </c>
      <c r="H153" s="870"/>
      <c r="I153" s="869"/>
      <c r="J153" s="869"/>
      <c r="K153" s="873"/>
    </row>
    <row r="154" spans="1:11" ht="12">
      <c r="A154" s="869"/>
      <c r="B154" s="870"/>
      <c r="C154" s="501"/>
      <c r="D154" s="874"/>
      <c r="E154" s="871"/>
      <c r="F154" s="877"/>
      <c r="G154" s="872">
        <f t="shared" si="2"/>
        <v>0</v>
      </c>
      <c r="H154" s="870"/>
      <c r="I154" s="869"/>
      <c r="J154" s="869"/>
      <c r="K154" s="873"/>
    </row>
    <row r="155" spans="1:11" ht="12">
      <c r="A155" s="869"/>
      <c r="B155" s="870"/>
      <c r="C155" s="501"/>
      <c r="D155" s="874"/>
      <c r="E155" s="871"/>
      <c r="F155" s="877"/>
      <c r="G155" s="872">
        <f t="shared" si="2"/>
        <v>0</v>
      </c>
      <c r="H155" s="870"/>
      <c r="I155" s="869"/>
      <c r="J155" s="869"/>
      <c r="K155" s="873"/>
    </row>
    <row r="156" spans="1:11" ht="12">
      <c r="A156" s="869"/>
      <c r="B156" s="870"/>
      <c r="C156" s="501"/>
      <c r="D156" s="874"/>
      <c r="E156" s="871"/>
      <c r="F156" s="877"/>
      <c r="G156" s="872">
        <f t="shared" si="2"/>
        <v>0</v>
      </c>
      <c r="H156" s="870"/>
      <c r="I156" s="869"/>
      <c r="J156" s="869"/>
      <c r="K156" s="873"/>
    </row>
    <row r="157" spans="1:11" ht="12">
      <c r="A157" s="869"/>
      <c r="B157" s="870"/>
      <c r="C157" s="501"/>
      <c r="D157" s="874"/>
      <c r="E157" s="871"/>
      <c r="F157" s="877"/>
      <c r="G157" s="872">
        <f t="shared" si="2"/>
        <v>0</v>
      </c>
      <c r="H157" s="870"/>
      <c r="I157" s="869"/>
      <c r="J157" s="869"/>
      <c r="K157" s="873"/>
    </row>
    <row r="158" spans="1:11" ht="12">
      <c r="A158" s="869"/>
      <c r="B158" s="870"/>
      <c r="C158" s="501"/>
      <c r="D158" s="874"/>
      <c r="E158" s="871"/>
      <c r="F158" s="877"/>
      <c r="G158" s="872">
        <f t="shared" si="2"/>
        <v>0</v>
      </c>
      <c r="H158" s="870"/>
      <c r="I158" s="869"/>
      <c r="J158" s="869"/>
      <c r="K158" s="873"/>
    </row>
    <row r="159" spans="1:11" ht="12">
      <c r="A159" s="869"/>
      <c r="B159" s="870"/>
      <c r="C159" s="501"/>
      <c r="D159" s="874"/>
      <c r="E159" s="871"/>
      <c r="F159" s="877"/>
      <c r="G159" s="872">
        <f t="shared" si="2"/>
        <v>0</v>
      </c>
      <c r="H159" s="870"/>
      <c r="I159" s="869"/>
      <c r="J159" s="869"/>
      <c r="K159" s="873"/>
    </row>
    <row r="160" spans="1:11" ht="12">
      <c r="A160" s="869"/>
      <c r="B160" s="870"/>
      <c r="C160" s="501"/>
      <c r="D160" s="878"/>
      <c r="E160" s="871"/>
      <c r="F160" s="877"/>
      <c r="G160" s="872">
        <f t="shared" si="2"/>
        <v>0</v>
      </c>
      <c r="H160" s="870"/>
      <c r="I160" s="869"/>
      <c r="J160" s="869"/>
      <c r="K160" s="873"/>
    </row>
    <row r="161" spans="1:11" ht="12">
      <c r="A161" s="869"/>
      <c r="B161" s="870"/>
      <c r="C161" s="501"/>
      <c r="D161" s="874"/>
      <c r="E161" s="871"/>
      <c r="F161" s="877"/>
      <c r="G161" s="872">
        <f t="shared" si="2"/>
        <v>0</v>
      </c>
      <c r="H161" s="870"/>
      <c r="I161" s="869"/>
      <c r="J161" s="869"/>
      <c r="K161" s="873"/>
    </row>
    <row r="162" spans="1:11" ht="12">
      <c r="A162" s="869"/>
      <c r="B162" s="870"/>
      <c r="C162" s="501"/>
      <c r="D162" s="874"/>
      <c r="E162" s="871"/>
      <c r="F162" s="877"/>
      <c r="G162" s="872">
        <f t="shared" si="2"/>
        <v>0</v>
      </c>
      <c r="H162" s="870"/>
      <c r="I162" s="869"/>
      <c r="J162" s="869"/>
      <c r="K162" s="873"/>
    </row>
    <row r="163" spans="1:11" ht="12">
      <c r="A163" s="869"/>
      <c r="B163" s="870"/>
      <c r="C163" s="501"/>
      <c r="D163" s="874"/>
      <c r="E163" s="871"/>
      <c r="F163" s="877"/>
      <c r="G163" s="872">
        <f t="shared" si="2"/>
        <v>0</v>
      </c>
      <c r="H163" s="870"/>
      <c r="I163" s="869"/>
      <c r="J163" s="869"/>
      <c r="K163" s="873"/>
    </row>
    <row r="164" spans="1:11" ht="12">
      <c r="A164" s="869"/>
      <c r="B164" s="870"/>
      <c r="C164" s="501"/>
      <c r="D164" s="874"/>
      <c r="E164" s="871"/>
      <c r="F164" s="877"/>
      <c r="G164" s="872">
        <f t="shared" si="2"/>
        <v>0</v>
      </c>
      <c r="H164" s="870"/>
      <c r="I164" s="869"/>
      <c r="J164" s="869"/>
      <c r="K164" s="873"/>
    </row>
    <row r="165" spans="1:11" ht="12">
      <c r="A165" s="869"/>
      <c r="B165" s="870"/>
      <c r="C165" s="501"/>
      <c r="D165" s="874"/>
      <c r="E165" s="871"/>
      <c r="F165" s="877"/>
      <c r="G165" s="872">
        <f t="shared" si="2"/>
        <v>0</v>
      </c>
      <c r="H165" s="870"/>
      <c r="I165" s="869"/>
      <c r="J165" s="869"/>
      <c r="K165" s="873"/>
    </row>
    <row r="166" spans="1:11" ht="12">
      <c r="A166" s="869"/>
      <c r="B166" s="870"/>
      <c r="C166" s="501"/>
      <c r="D166" s="874"/>
      <c r="E166" s="871"/>
      <c r="F166" s="877"/>
      <c r="G166" s="872">
        <f t="shared" si="2"/>
        <v>0</v>
      </c>
      <c r="H166" s="870"/>
      <c r="I166" s="869"/>
      <c r="J166" s="869"/>
      <c r="K166" s="873"/>
    </row>
    <row r="167" spans="1:11" ht="12">
      <c r="A167" s="869"/>
      <c r="B167" s="870"/>
      <c r="C167" s="501"/>
      <c r="D167" s="874"/>
      <c r="E167" s="871"/>
      <c r="F167" s="877"/>
      <c r="G167" s="872">
        <f t="shared" si="2"/>
        <v>0</v>
      </c>
      <c r="H167" s="870"/>
      <c r="I167" s="869"/>
      <c r="J167" s="869"/>
      <c r="K167" s="873"/>
    </row>
    <row r="168" spans="1:11" ht="12">
      <c r="A168" s="869"/>
      <c r="B168" s="870"/>
      <c r="C168" s="501"/>
      <c r="D168" s="874"/>
      <c r="E168" s="871"/>
      <c r="F168" s="877"/>
      <c r="G168" s="872">
        <f t="shared" si="2"/>
        <v>0</v>
      </c>
      <c r="H168" s="870"/>
      <c r="I168" s="869"/>
      <c r="J168" s="869"/>
      <c r="K168" s="873"/>
    </row>
    <row r="169" spans="1:11" ht="12">
      <c r="A169" s="869"/>
      <c r="B169" s="870"/>
      <c r="C169" s="501"/>
      <c r="D169" s="874"/>
      <c r="E169" s="871"/>
      <c r="F169" s="877"/>
      <c r="G169" s="872">
        <f t="shared" si="2"/>
        <v>0</v>
      </c>
      <c r="H169" s="870"/>
      <c r="I169" s="869"/>
      <c r="J169" s="869"/>
      <c r="K169" s="873"/>
    </row>
    <row r="170" spans="1:11" ht="12">
      <c r="A170" s="869"/>
      <c r="B170" s="870"/>
      <c r="C170" s="501"/>
      <c r="D170" s="874"/>
      <c r="E170" s="871"/>
      <c r="F170" s="877"/>
      <c r="G170" s="872">
        <f t="shared" si="2"/>
        <v>0</v>
      </c>
      <c r="H170" s="870"/>
      <c r="I170" s="869"/>
      <c r="J170" s="869"/>
      <c r="K170" s="873"/>
    </row>
    <row r="171" spans="1:11" ht="12">
      <c r="A171" s="869"/>
      <c r="B171" s="870"/>
      <c r="C171" s="501"/>
      <c r="D171" s="874"/>
      <c r="E171" s="871"/>
      <c r="F171" s="877"/>
      <c r="G171" s="872">
        <f t="shared" si="2"/>
        <v>0</v>
      </c>
      <c r="H171" s="870"/>
      <c r="I171" s="869"/>
      <c r="J171" s="869"/>
      <c r="K171" s="873"/>
    </row>
    <row r="172" spans="1:11" ht="12">
      <c r="A172" s="869"/>
      <c r="B172" s="870"/>
      <c r="C172" s="501"/>
      <c r="D172" s="874"/>
      <c r="E172" s="871"/>
      <c r="F172" s="877"/>
      <c r="G172" s="872">
        <f t="shared" si="2"/>
        <v>0</v>
      </c>
      <c r="H172" s="870"/>
      <c r="I172" s="869"/>
      <c r="J172" s="869"/>
      <c r="K172" s="873"/>
    </row>
    <row r="173" spans="1:11" ht="12">
      <c r="A173" s="869"/>
      <c r="B173" s="870"/>
      <c r="C173" s="501"/>
      <c r="D173" s="878"/>
      <c r="E173" s="871"/>
      <c r="F173" s="877"/>
      <c r="G173" s="872">
        <f t="shared" si="2"/>
        <v>0</v>
      </c>
      <c r="H173" s="870"/>
      <c r="I173" s="869"/>
      <c r="J173" s="869"/>
      <c r="K173" s="873"/>
    </row>
    <row r="174" spans="1:11" ht="12">
      <c r="A174" s="869"/>
      <c r="B174" s="870"/>
      <c r="C174" s="501"/>
      <c r="D174" s="874"/>
      <c r="E174" s="871"/>
      <c r="F174" s="877"/>
      <c r="G174" s="872">
        <f t="shared" si="2"/>
        <v>0</v>
      </c>
      <c r="H174" s="870"/>
      <c r="I174" s="869"/>
      <c r="J174" s="869"/>
      <c r="K174" s="873"/>
    </row>
    <row r="175" spans="1:11" ht="12">
      <c r="A175" s="869"/>
      <c r="B175" s="870"/>
      <c r="C175" s="501"/>
      <c r="D175" s="874"/>
      <c r="E175" s="871"/>
      <c r="F175" s="877"/>
      <c r="G175" s="872">
        <f t="shared" si="2"/>
        <v>0</v>
      </c>
      <c r="H175" s="870"/>
      <c r="I175" s="869"/>
      <c r="J175" s="869"/>
      <c r="K175" s="873"/>
    </row>
    <row r="176" spans="1:11" ht="12">
      <c r="A176" s="869"/>
      <c r="B176" s="870"/>
      <c r="C176" s="501"/>
      <c r="D176" s="878"/>
      <c r="E176" s="871"/>
      <c r="F176" s="877"/>
      <c r="G176" s="872">
        <f t="shared" si="2"/>
        <v>0</v>
      </c>
      <c r="H176" s="870"/>
      <c r="I176" s="869"/>
      <c r="J176" s="869"/>
      <c r="K176" s="873"/>
    </row>
    <row r="177" spans="1:11" ht="12">
      <c r="A177" s="869"/>
      <c r="B177" s="870"/>
      <c r="C177" s="501"/>
      <c r="D177" s="878"/>
      <c r="E177" s="871"/>
      <c r="F177" s="877"/>
      <c r="G177" s="872">
        <f t="shared" si="2"/>
        <v>0</v>
      </c>
      <c r="H177" s="870"/>
      <c r="I177" s="869"/>
      <c r="J177" s="869"/>
      <c r="K177" s="873"/>
    </row>
    <row r="178" spans="1:11" ht="12">
      <c r="A178" s="869"/>
      <c r="B178" s="870"/>
      <c r="C178" s="501"/>
      <c r="D178" s="874"/>
      <c r="E178" s="871"/>
      <c r="F178" s="877"/>
      <c r="G178" s="872">
        <f t="shared" si="2"/>
        <v>0</v>
      </c>
      <c r="H178" s="870"/>
      <c r="I178" s="869"/>
      <c r="J178" s="869"/>
      <c r="K178" s="873"/>
    </row>
    <row r="179" spans="1:11" ht="12">
      <c r="A179" s="869"/>
      <c r="B179" s="870"/>
      <c r="C179" s="501"/>
      <c r="D179" s="874"/>
      <c r="E179" s="871"/>
      <c r="F179" s="877"/>
      <c r="G179" s="872">
        <f t="shared" si="2"/>
        <v>0</v>
      </c>
      <c r="H179" s="870"/>
      <c r="I179" s="869"/>
      <c r="J179" s="869"/>
      <c r="K179" s="873"/>
    </row>
    <row r="180" spans="1:11" ht="12">
      <c r="A180" s="869"/>
      <c r="B180" s="870"/>
      <c r="C180" s="501"/>
      <c r="D180" s="878"/>
      <c r="E180" s="871"/>
      <c r="F180" s="877"/>
      <c r="G180" s="872">
        <f t="shared" si="2"/>
        <v>0</v>
      </c>
      <c r="H180" s="870"/>
      <c r="I180" s="869"/>
      <c r="J180" s="869"/>
      <c r="K180" s="873"/>
    </row>
    <row r="181" spans="1:11" ht="12">
      <c r="A181" s="869"/>
      <c r="B181" s="870"/>
      <c r="C181" s="501"/>
      <c r="D181" s="874"/>
      <c r="E181" s="871"/>
      <c r="F181" s="877"/>
      <c r="G181" s="872">
        <f t="shared" si="2"/>
        <v>0</v>
      </c>
      <c r="H181" s="870"/>
      <c r="I181" s="869"/>
      <c r="J181" s="869"/>
      <c r="K181" s="873"/>
    </row>
    <row r="182" spans="1:11" ht="12">
      <c r="A182" s="869"/>
      <c r="B182" s="870"/>
      <c r="C182" s="501"/>
      <c r="D182" s="874"/>
      <c r="E182" s="871"/>
      <c r="F182" s="877"/>
      <c r="G182" s="872">
        <f t="shared" si="2"/>
        <v>0</v>
      </c>
      <c r="H182" s="870"/>
      <c r="I182" s="869"/>
      <c r="J182" s="869"/>
      <c r="K182" s="873"/>
    </row>
    <row r="183" spans="1:11" ht="11.25">
      <c r="A183" s="869"/>
      <c r="B183" s="870"/>
      <c r="C183" s="501"/>
      <c r="D183" s="869"/>
      <c r="E183" s="871"/>
      <c r="F183" s="877"/>
      <c r="G183" s="872">
        <f t="shared" si="2"/>
        <v>0</v>
      </c>
      <c r="H183" s="870"/>
      <c r="I183" s="869"/>
      <c r="J183" s="869"/>
      <c r="K183" s="873"/>
    </row>
    <row r="184" spans="1:11" ht="11.25">
      <c r="A184" s="869"/>
      <c r="B184" s="870"/>
      <c r="C184" s="501"/>
      <c r="D184" s="869"/>
      <c r="E184" s="871"/>
      <c r="F184" s="877"/>
      <c r="G184" s="872">
        <f t="shared" si="2"/>
        <v>0</v>
      </c>
      <c r="H184" s="870"/>
      <c r="I184" s="869"/>
      <c r="J184" s="869"/>
      <c r="K184" s="873"/>
    </row>
    <row r="185" spans="1:11" ht="11.25">
      <c r="A185" s="869"/>
      <c r="B185" s="870"/>
      <c r="C185" s="501"/>
      <c r="D185" s="869"/>
      <c r="E185" s="871"/>
      <c r="F185" s="877"/>
      <c r="G185" s="872">
        <f t="shared" si="2"/>
        <v>0</v>
      </c>
      <c r="H185" s="870"/>
      <c r="I185" s="869"/>
      <c r="J185" s="869"/>
      <c r="K185" s="873"/>
    </row>
    <row r="186" spans="1:11" ht="11.25">
      <c r="A186" s="869"/>
      <c r="B186" s="870"/>
      <c r="C186" s="501"/>
      <c r="D186" s="869"/>
      <c r="E186" s="871"/>
      <c r="F186" s="877"/>
      <c r="G186" s="872">
        <f t="shared" si="2"/>
        <v>0</v>
      </c>
      <c r="H186" s="870"/>
      <c r="I186" s="869"/>
      <c r="J186" s="869"/>
      <c r="K186" s="873"/>
    </row>
    <row r="187" spans="1:11" ht="11.25">
      <c r="A187" s="869"/>
      <c r="B187" s="870"/>
      <c r="C187" s="501"/>
      <c r="D187" s="869"/>
      <c r="E187" s="871"/>
      <c r="F187" s="877"/>
      <c r="G187" s="872">
        <f t="shared" si="2"/>
        <v>0</v>
      </c>
      <c r="H187" s="870"/>
      <c r="I187" s="869"/>
      <c r="J187" s="869"/>
      <c r="K187" s="873"/>
    </row>
    <row r="188" spans="1:11" ht="11.25">
      <c r="A188" s="869"/>
      <c r="B188" s="870"/>
      <c r="C188" s="501"/>
      <c r="D188" s="869"/>
      <c r="E188" s="871"/>
      <c r="F188" s="877"/>
      <c r="G188" s="872">
        <f t="shared" si="2"/>
        <v>0</v>
      </c>
      <c r="H188" s="870"/>
      <c r="I188" s="869"/>
      <c r="J188" s="869"/>
      <c r="K188" s="873"/>
    </row>
    <row r="189" spans="1:11" ht="11.25">
      <c r="A189" s="869"/>
      <c r="B189" s="870"/>
      <c r="C189" s="501"/>
      <c r="D189" s="869"/>
      <c r="E189" s="871"/>
      <c r="F189" s="877"/>
      <c r="G189" s="872">
        <f t="shared" si="2"/>
        <v>0</v>
      </c>
      <c r="H189" s="870"/>
      <c r="I189" s="869"/>
      <c r="J189" s="869"/>
      <c r="K189" s="873"/>
    </row>
    <row r="190" spans="1:11" ht="11.25">
      <c r="A190" s="869"/>
      <c r="B190" s="870"/>
      <c r="C190" s="501"/>
      <c r="D190" s="869"/>
      <c r="E190" s="871"/>
      <c r="F190" s="877"/>
      <c r="G190" s="872">
        <f t="shared" si="2"/>
        <v>0</v>
      </c>
      <c r="H190" s="870"/>
      <c r="I190" s="869"/>
      <c r="J190" s="869"/>
      <c r="K190" s="873"/>
    </row>
    <row r="191" spans="1:11" ht="11.25">
      <c r="A191" s="869"/>
      <c r="B191" s="870"/>
      <c r="C191" s="501"/>
      <c r="D191" s="869"/>
      <c r="E191" s="871"/>
      <c r="F191" s="877"/>
      <c r="G191" s="872">
        <f t="shared" si="2"/>
        <v>0</v>
      </c>
      <c r="H191" s="870"/>
      <c r="I191" s="869"/>
      <c r="J191" s="869"/>
      <c r="K191" s="873"/>
    </row>
    <row r="192" spans="1:11" ht="11.25">
      <c r="A192" s="869"/>
      <c r="B192" s="870"/>
      <c r="C192" s="501"/>
      <c r="D192" s="869"/>
      <c r="E192" s="871"/>
      <c r="F192" s="877"/>
      <c r="G192" s="872">
        <f t="shared" si="2"/>
        <v>0</v>
      </c>
      <c r="H192" s="870"/>
      <c r="I192" s="869"/>
      <c r="J192" s="869"/>
      <c r="K192" s="873"/>
    </row>
    <row r="193" spans="1:11" ht="11.25">
      <c r="A193" s="869"/>
      <c r="B193" s="870"/>
      <c r="C193" s="501"/>
      <c r="D193" s="869"/>
      <c r="E193" s="871"/>
      <c r="F193" s="877"/>
      <c r="G193" s="872">
        <f t="shared" si="2"/>
        <v>0</v>
      </c>
      <c r="H193" s="870"/>
      <c r="I193" s="869"/>
      <c r="J193" s="869"/>
      <c r="K193" s="873"/>
    </row>
    <row r="194" spans="1:11" ht="11.25">
      <c r="A194" s="869"/>
      <c r="B194" s="870"/>
      <c r="C194" s="501"/>
      <c r="D194" s="869"/>
      <c r="E194" s="871"/>
      <c r="F194" s="877"/>
      <c r="G194" s="872">
        <f t="shared" si="2"/>
        <v>0</v>
      </c>
      <c r="H194" s="870"/>
      <c r="I194" s="869"/>
      <c r="J194" s="869"/>
      <c r="K194" s="873"/>
    </row>
    <row r="195" spans="1:11" ht="11.25">
      <c r="A195" s="869"/>
      <c r="B195" s="870"/>
      <c r="C195" s="501"/>
      <c r="D195" s="869"/>
      <c r="E195" s="871"/>
      <c r="F195" s="877"/>
      <c r="G195" s="872">
        <f t="shared" si="2"/>
        <v>0</v>
      </c>
      <c r="H195" s="870"/>
      <c r="I195" s="869"/>
      <c r="J195" s="869"/>
      <c r="K195" s="873"/>
    </row>
    <row r="196" spans="1:11" ht="11.25">
      <c r="A196" s="869"/>
      <c r="B196" s="870"/>
      <c r="C196" s="501"/>
      <c r="D196" s="869"/>
      <c r="E196" s="871"/>
      <c r="F196" s="877"/>
      <c r="G196" s="872">
        <f t="shared" si="2"/>
        <v>0</v>
      </c>
      <c r="H196" s="870"/>
      <c r="I196" s="869"/>
      <c r="J196" s="869"/>
      <c r="K196" s="873"/>
    </row>
    <row r="197" spans="1:11" ht="11.25">
      <c r="A197" s="869"/>
      <c r="B197" s="870"/>
      <c r="C197" s="501"/>
      <c r="D197" s="869"/>
      <c r="E197" s="871"/>
      <c r="F197" s="877"/>
      <c r="G197" s="872">
        <f t="shared" si="2"/>
        <v>0</v>
      </c>
      <c r="H197" s="870"/>
      <c r="I197" s="869"/>
      <c r="J197" s="869"/>
      <c r="K197" s="873"/>
    </row>
    <row r="198" spans="1:11" ht="11.25">
      <c r="A198" s="869"/>
      <c r="B198" s="870"/>
      <c r="C198" s="501"/>
      <c r="D198" s="869"/>
      <c r="E198" s="871"/>
      <c r="F198" s="877"/>
      <c r="G198" s="872">
        <f t="shared" si="2"/>
        <v>0</v>
      </c>
      <c r="H198" s="870"/>
      <c r="I198" s="869"/>
      <c r="J198" s="869"/>
      <c r="K198" s="873"/>
    </row>
    <row r="199" spans="1:11" ht="11.25">
      <c r="A199" s="869"/>
      <c r="B199" s="870"/>
      <c r="C199" s="501"/>
      <c r="D199" s="869"/>
      <c r="E199" s="871"/>
      <c r="F199" s="877"/>
      <c r="G199" s="872">
        <f t="shared" si="2"/>
        <v>0</v>
      </c>
      <c r="H199" s="870"/>
      <c r="I199" s="869"/>
      <c r="J199" s="869"/>
      <c r="K199" s="873"/>
    </row>
    <row r="200" spans="1:11" ht="11.25">
      <c r="A200" s="869"/>
      <c r="B200" s="870"/>
      <c r="C200" s="501"/>
      <c r="D200" s="869"/>
      <c r="E200" s="871"/>
      <c r="F200" s="877"/>
      <c r="G200" s="872">
        <f t="shared" si="2"/>
        <v>0</v>
      </c>
      <c r="H200" s="870"/>
      <c r="I200" s="869"/>
      <c r="J200" s="869"/>
      <c r="K200" s="873"/>
    </row>
    <row r="201" spans="1:11" ht="11.25">
      <c r="A201" s="869"/>
      <c r="B201" s="870"/>
      <c r="C201" s="501"/>
      <c r="D201" s="869"/>
      <c r="E201" s="871"/>
      <c r="F201" s="877"/>
      <c r="G201" s="872">
        <f t="shared" si="2"/>
        <v>0</v>
      </c>
      <c r="H201" s="870"/>
      <c r="I201" s="869"/>
      <c r="J201" s="869"/>
      <c r="K201" s="873"/>
    </row>
    <row r="202" spans="1:11" ht="11.25">
      <c r="A202" s="869"/>
      <c r="B202" s="870"/>
      <c r="C202" s="501"/>
      <c r="D202" s="869"/>
      <c r="E202" s="871"/>
      <c r="F202" s="877"/>
      <c r="G202" s="872">
        <f t="shared" si="2"/>
        <v>0</v>
      </c>
      <c r="H202" s="870"/>
      <c r="I202" s="869"/>
      <c r="J202" s="869"/>
      <c r="K202" s="873"/>
    </row>
    <row r="203" spans="1:11" ht="11.25">
      <c r="A203" s="869"/>
      <c r="B203" s="870"/>
      <c r="C203" s="501"/>
      <c r="D203" s="869"/>
      <c r="E203" s="871"/>
      <c r="F203" s="877"/>
      <c r="G203" s="872">
        <f t="shared" si="2"/>
        <v>0</v>
      </c>
      <c r="H203" s="870"/>
      <c r="I203" s="869"/>
      <c r="J203" s="869"/>
      <c r="K203" s="873"/>
    </row>
    <row r="204" spans="1:11" ht="11.25">
      <c r="A204" s="869"/>
      <c r="B204" s="870"/>
      <c r="C204" s="501"/>
      <c r="D204" s="869"/>
      <c r="E204" s="871"/>
      <c r="F204" s="877"/>
      <c r="G204" s="872">
        <f t="shared" si="2"/>
        <v>0</v>
      </c>
      <c r="H204" s="870"/>
      <c r="I204" s="869"/>
      <c r="J204" s="869"/>
      <c r="K204" s="873"/>
    </row>
    <row r="205" spans="1:11" ht="11.25">
      <c r="A205" s="869"/>
      <c r="B205" s="870"/>
      <c r="C205" s="501"/>
      <c r="D205" s="869"/>
      <c r="E205" s="871"/>
      <c r="F205" s="877"/>
      <c r="G205" s="872">
        <f t="shared" si="2"/>
        <v>0</v>
      </c>
      <c r="H205" s="870"/>
      <c r="I205" s="869"/>
      <c r="J205" s="869"/>
      <c r="K205" s="873"/>
    </row>
    <row r="206" spans="1:11" ht="11.25">
      <c r="A206" s="869"/>
      <c r="B206" s="870"/>
      <c r="C206" s="501"/>
      <c r="D206" s="869"/>
      <c r="E206" s="871"/>
      <c r="F206" s="877"/>
      <c r="G206" s="872">
        <f t="shared" si="2"/>
        <v>0</v>
      </c>
      <c r="H206" s="870"/>
      <c r="I206" s="869"/>
      <c r="J206" s="869"/>
      <c r="K206" s="873"/>
    </row>
    <row r="207" spans="1:11" ht="11.25">
      <c r="A207" s="869"/>
      <c r="B207" s="870"/>
      <c r="C207" s="501"/>
      <c r="D207" s="869"/>
      <c r="E207" s="871"/>
      <c r="F207" s="877"/>
      <c r="G207" s="872">
        <f t="shared" si="2"/>
        <v>0</v>
      </c>
      <c r="H207" s="870"/>
      <c r="I207" s="869"/>
      <c r="J207" s="869"/>
      <c r="K207" s="873"/>
    </row>
    <row r="208" spans="1:11" ht="11.25">
      <c r="A208" s="869"/>
      <c r="B208" s="870"/>
      <c r="C208" s="501"/>
      <c r="D208" s="869"/>
      <c r="E208" s="871"/>
      <c r="F208" s="877"/>
      <c r="G208" s="872">
        <f t="shared" si="2"/>
        <v>0</v>
      </c>
      <c r="H208" s="870"/>
      <c r="I208" s="869"/>
      <c r="J208" s="869"/>
      <c r="K208" s="873"/>
    </row>
    <row r="209" spans="1:11" ht="11.25">
      <c r="A209" s="869"/>
      <c r="B209" s="870"/>
      <c r="C209" s="501"/>
      <c r="D209" s="869"/>
      <c r="E209" s="871"/>
      <c r="F209" s="877"/>
      <c r="G209" s="872">
        <f t="shared" si="2"/>
        <v>0</v>
      </c>
      <c r="H209" s="870"/>
      <c r="I209" s="869"/>
      <c r="J209" s="869"/>
      <c r="K209" s="873"/>
    </row>
    <row r="210" spans="1:11" ht="11.25">
      <c r="A210" s="869"/>
      <c r="B210" s="870"/>
      <c r="C210" s="501"/>
      <c r="D210" s="869"/>
      <c r="E210" s="871"/>
      <c r="F210" s="877"/>
      <c r="G210" s="872">
        <f aca="true" t="shared" si="3" ref="G210:G273">IF(E210&gt;0,E210/$D$1,F210)</f>
        <v>0</v>
      </c>
      <c r="H210" s="870"/>
      <c r="I210" s="869"/>
      <c r="J210" s="869"/>
      <c r="K210" s="873"/>
    </row>
    <row r="211" spans="1:11" ht="11.25">
      <c r="A211" s="869"/>
      <c r="B211" s="870"/>
      <c r="C211" s="500"/>
      <c r="D211" s="869"/>
      <c r="E211" s="871"/>
      <c r="F211" s="871"/>
      <c r="G211" s="872">
        <f t="shared" si="3"/>
        <v>0</v>
      </c>
      <c r="H211" s="870"/>
      <c r="I211" s="869"/>
      <c r="J211" s="869"/>
      <c r="K211" s="873"/>
    </row>
    <row r="212" spans="1:11" ht="11.25">
      <c r="A212" s="869"/>
      <c r="B212" s="870"/>
      <c r="C212" s="500"/>
      <c r="D212" s="869"/>
      <c r="E212" s="871"/>
      <c r="F212" s="871"/>
      <c r="G212" s="872">
        <f t="shared" si="3"/>
        <v>0</v>
      </c>
      <c r="H212" s="870"/>
      <c r="I212" s="869"/>
      <c r="J212" s="869"/>
      <c r="K212" s="873"/>
    </row>
    <row r="213" spans="1:11" ht="11.25">
      <c r="A213" s="869"/>
      <c r="B213" s="870"/>
      <c r="C213" s="500"/>
      <c r="D213" s="869"/>
      <c r="E213" s="871"/>
      <c r="F213" s="871"/>
      <c r="G213" s="872">
        <f t="shared" si="3"/>
        <v>0</v>
      </c>
      <c r="H213" s="870"/>
      <c r="I213" s="869"/>
      <c r="J213" s="869"/>
      <c r="K213" s="873"/>
    </row>
    <row r="214" spans="1:11" ht="11.25">
      <c r="A214" s="869"/>
      <c r="B214" s="870"/>
      <c r="C214" s="500"/>
      <c r="D214" s="869"/>
      <c r="E214" s="871"/>
      <c r="F214" s="871"/>
      <c r="G214" s="872">
        <f t="shared" si="3"/>
        <v>0</v>
      </c>
      <c r="H214" s="870"/>
      <c r="I214" s="869"/>
      <c r="J214" s="869"/>
      <c r="K214" s="873"/>
    </row>
    <row r="215" spans="1:11" ht="11.25">
      <c r="A215" s="869"/>
      <c r="B215" s="870"/>
      <c r="C215" s="500"/>
      <c r="D215" s="869"/>
      <c r="E215" s="871"/>
      <c r="F215" s="871"/>
      <c r="G215" s="872">
        <f t="shared" si="3"/>
        <v>0</v>
      </c>
      <c r="H215" s="870"/>
      <c r="I215" s="869"/>
      <c r="J215" s="869"/>
      <c r="K215" s="873"/>
    </row>
    <row r="216" spans="1:11" ht="11.25">
      <c r="A216" s="869"/>
      <c r="B216" s="870"/>
      <c r="C216" s="500"/>
      <c r="D216" s="869"/>
      <c r="E216" s="871"/>
      <c r="F216" s="871"/>
      <c r="G216" s="872">
        <f t="shared" si="3"/>
        <v>0</v>
      </c>
      <c r="H216" s="870"/>
      <c r="I216" s="869"/>
      <c r="J216" s="869"/>
      <c r="K216" s="873"/>
    </row>
    <row r="217" spans="1:11" ht="11.25">
      <c r="A217" s="869"/>
      <c r="B217" s="870"/>
      <c r="C217" s="500"/>
      <c r="D217" s="869"/>
      <c r="E217" s="871"/>
      <c r="F217" s="871"/>
      <c r="G217" s="872">
        <f t="shared" si="3"/>
        <v>0</v>
      </c>
      <c r="H217" s="870"/>
      <c r="I217" s="869"/>
      <c r="J217" s="869"/>
      <c r="K217" s="873"/>
    </row>
    <row r="218" spans="1:11" ht="11.25">
      <c r="A218" s="869"/>
      <c r="B218" s="870"/>
      <c r="C218" s="500"/>
      <c r="D218" s="869"/>
      <c r="E218" s="871"/>
      <c r="F218" s="871"/>
      <c r="G218" s="872">
        <f t="shared" si="3"/>
        <v>0</v>
      </c>
      <c r="H218" s="870"/>
      <c r="I218" s="869"/>
      <c r="J218" s="869"/>
      <c r="K218" s="873"/>
    </row>
    <row r="219" spans="1:11" ht="11.25">
      <c r="A219" s="869"/>
      <c r="B219" s="870"/>
      <c r="C219" s="500"/>
      <c r="D219" s="869"/>
      <c r="E219" s="871"/>
      <c r="F219" s="871"/>
      <c r="G219" s="872">
        <f t="shared" si="3"/>
        <v>0</v>
      </c>
      <c r="H219" s="870"/>
      <c r="I219" s="869"/>
      <c r="J219" s="869"/>
      <c r="K219" s="873"/>
    </row>
    <row r="220" spans="1:11" ht="11.25">
      <c r="A220" s="869"/>
      <c r="B220" s="870"/>
      <c r="C220" s="500"/>
      <c r="D220" s="869"/>
      <c r="E220" s="871"/>
      <c r="F220" s="871"/>
      <c r="G220" s="872">
        <f t="shared" si="3"/>
        <v>0</v>
      </c>
      <c r="H220" s="870"/>
      <c r="I220" s="869"/>
      <c r="J220" s="869"/>
      <c r="K220" s="873"/>
    </row>
    <row r="221" spans="1:11" ht="11.25">
      <c r="A221" s="869"/>
      <c r="B221" s="870"/>
      <c r="C221" s="500"/>
      <c r="D221" s="869"/>
      <c r="E221" s="871"/>
      <c r="F221" s="871"/>
      <c r="G221" s="872">
        <f t="shared" si="3"/>
        <v>0</v>
      </c>
      <c r="H221" s="870"/>
      <c r="I221" s="869"/>
      <c r="J221" s="869"/>
      <c r="K221" s="873"/>
    </row>
    <row r="222" spans="1:11" ht="11.25">
      <c r="A222" s="869"/>
      <c r="B222" s="870"/>
      <c r="C222" s="500"/>
      <c r="D222" s="869"/>
      <c r="E222" s="871"/>
      <c r="F222" s="871"/>
      <c r="G222" s="872">
        <f t="shared" si="3"/>
        <v>0</v>
      </c>
      <c r="H222" s="870"/>
      <c r="I222" s="869"/>
      <c r="J222" s="869"/>
      <c r="K222" s="873"/>
    </row>
    <row r="223" spans="1:11" ht="11.25">
      <c r="A223" s="869"/>
      <c r="B223" s="870"/>
      <c r="C223" s="500"/>
      <c r="D223" s="869"/>
      <c r="E223" s="871"/>
      <c r="F223" s="871"/>
      <c r="G223" s="872">
        <f t="shared" si="3"/>
        <v>0</v>
      </c>
      <c r="H223" s="870"/>
      <c r="I223" s="869"/>
      <c r="J223" s="869"/>
      <c r="K223" s="873"/>
    </row>
    <row r="224" spans="1:11" ht="11.25">
      <c r="A224" s="869"/>
      <c r="B224" s="870"/>
      <c r="C224" s="500"/>
      <c r="D224" s="869"/>
      <c r="E224" s="871"/>
      <c r="F224" s="871"/>
      <c r="G224" s="872">
        <f t="shared" si="3"/>
        <v>0</v>
      </c>
      <c r="H224" s="870"/>
      <c r="I224" s="869"/>
      <c r="J224" s="869"/>
      <c r="K224" s="873"/>
    </row>
    <row r="225" spans="1:11" ht="11.25">
      <c r="A225" s="869"/>
      <c r="B225" s="870"/>
      <c r="C225" s="500"/>
      <c r="D225" s="869"/>
      <c r="E225" s="871"/>
      <c r="F225" s="871"/>
      <c r="G225" s="872">
        <f t="shared" si="3"/>
        <v>0</v>
      </c>
      <c r="H225" s="870"/>
      <c r="I225" s="869"/>
      <c r="J225" s="869"/>
      <c r="K225" s="873"/>
    </row>
    <row r="226" spans="1:11" ht="11.25">
      <c r="A226" s="869"/>
      <c r="B226" s="870"/>
      <c r="C226" s="500"/>
      <c r="D226" s="869"/>
      <c r="E226" s="871"/>
      <c r="F226" s="871"/>
      <c r="G226" s="872">
        <f t="shared" si="3"/>
        <v>0</v>
      </c>
      <c r="H226" s="870"/>
      <c r="I226" s="869"/>
      <c r="J226" s="869"/>
      <c r="K226" s="873"/>
    </row>
    <row r="227" spans="1:11" ht="11.25">
      <c r="A227" s="869"/>
      <c r="B227" s="870"/>
      <c r="C227" s="500"/>
      <c r="D227" s="869"/>
      <c r="E227" s="871"/>
      <c r="F227" s="871"/>
      <c r="G227" s="872">
        <f t="shared" si="3"/>
        <v>0</v>
      </c>
      <c r="H227" s="870"/>
      <c r="I227" s="869"/>
      <c r="J227" s="869"/>
      <c r="K227" s="873"/>
    </row>
    <row r="228" spans="1:11" ht="11.25">
      <c r="A228" s="869"/>
      <c r="B228" s="870"/>
      <c r="C228" s="500"/>
      <c r="D228" s="869"/>
      <c r="E228" s="871"/>
      <c r="F228" s="871"/>
      <c r="G228" s="872">
        <f t="shared" si="3"/>
        <v>0</v>
      </c>
      <c r="H228" s="870"/>
      <c r="I228" s="869"/>
      <c r="J228" s="869"/>
      <c r="K228" s="873"/>
    </row>
    <row r="229" spans="1:11" ht="11.25">
      <c r="A229" s="869"/>
      <c r="B229" s="870"/>
      <c r="C229" s="500"/>
      <c r="D229" s="869"/>
      <c r="E229" s="871"/>
      <c r="F229" s="871"/>
      <c r="G229" s="872">
        <f t="shared" si="3"/>
        <v>0</v>
      </c>
      <c r="H229" s="870"/>
      <c r="I229" s="869"/>
      <c r="J229" s="869"/>
      <c r="K229" s="873"/>
    </row>
    <row r="230" spans="1:11" ht="11.25">
      <c r="A230" s="869"/>
      <c r="B230" s="870"/>
      <c r="C230" s="500"/>
      <c r="D230" s="869"/>
      <c r="E230" s="871"/>
      <c r="F230" s="871"/>
      <c r="G230" s="872">
        <f t="shared" si="3"/>
        <v>0</v>
      </c>
      <c r="H230" s="870"/>
      <c r="I230" s="869"/>
      <c r="J230" s="869"/>
      <c r="K230" s="873"/>
    </row>
    <row r="231" spans="1:11" ht="11.25">
      <c r="A231" s="869"/>
      <c r="B231" s="870"/>
      <c r="C231" s="500"/>
      <c r="D231" s="869"/>
      <c r="E231" s="871"/>
      <c r="F231" s="871"/>
      <c r="G231" s="872">
        <f t="shared" si="3"/>
        <v>0</v>
      </c>
      <c r="H231" s="870"/>
      <c r="I231" s="869"/>
      <c r="J231" s="869"/>
      <c r="K231" s="873"/>
    </row>
    <row r="232" spans="1:11" ht="11.25">
      <c r="A232" s="869"/>
      <c r="B232" s="870"/>
      <c r="C232" s="500"/>
      <c r="D232" s="869"/>
      <c r="E232" s="871"/>
      <c r="F232" s="871"/>
      <c r="G232" s="872">
        <f t="shared" si="3"/>
        <v>0</v>
      </c>
      <c r="H232" s="870"/>
      <c r="I232" s="869"/>
      <c r="J232" s="869"/>
      <c r="K232" s="873"/>
    </row>
    <row r="233" spans="1:11" ht="11.25">
      <c r="A233" s="869"/>
      <c r="B233" s="870"/>
      <c r="C233" s="500"/>
      <c r="D233" s="869"/>
      <c r="E233" s="871"/>
      <c r="F233" s="871"/>
      <c r="G233" s="872">
        <f t="shared" si="3"/>
        <v>0</v>
      </c>
      <c r="H233" s="870"/>
      <c r="I233" s="869"/>
      <c r="J233" s="869"/>
      <c r="K233" s="873"/>
    </row>
    <row r="234" spans="1:11" ht="11.25">
      <c r="A234" s="869"/>
      <c r="B234" s="870"/>
      <c r="C234" s="500"/>
      <c r="D234" s="869"/>
      <c r="E234" s="871"/>
      <c r="F234" s="871"/>
      <c r="G234" s="872">
        <f t="shared" si="3"/>
        <v>0</v>
      </c>
      <c r="H234" s="870"/>
      <c r="I234" s="869"/>
      <c r="J234" s="869"/>
      <c r="K234" s="873"/>
    </row>
    <row r="235" spans="1:11" ht="11.25">
      <c r="A235" s="869"/>
      <c r="B235" s="870"/>
      <c r="C235" s="500"/>
      <c r="D235" s="869"/>
      <c r="E235" s="871"/>
      <c r="F235" s="871"/>
      <c r="G235" s="872">
        <f t="shared" si="3"/>
        <v>0</v>
      </c>
      <c r="H235" s="870"/>
      <c r="I235" s="869"/>
      <c r="J235" s="869"/>
      <c r="K235" s="873"/>
    </row>
    <row r="236" spans="1:11" ht="11.25">
      <c r="A236" s="869"/>
      <c r="B236" s="870"/>
      <c r="C236" s="500"/>
      <c r="D236" s="869"/>
      <c r="E236" s="871"/>
      <c r="F236" s="871"/>
      <c r="G236" s="872">
        <f t="shared" si="3"/>
        <v>0</v>
      </c>
      <c r="H236" s="870"/>
      <c r="I236" s="869"/>
      <c r="J236" s="869"/>
      <c r="K236" s="873"/>
    </row>
    <row r="237" spans="1:11" ht="11.25">
      <c r="A237" s="869"/>
      <c r="B237" s="870"/>
      <c r="C237" s="500"/>
      <c r="D237" s="869"/>
      <c r="E237" s="871"/>
      <c r="F237" s="871"/>
      <c r="G237" s="872">
        <f t="shared" si="3"/>
        <v>0</v>
      </c>
      <c r="H237" s="870"/>
      <c r="I237" s="869"/>
      <c r="J237" s="869"/>
      <c r="K237" s="873"/>
    </row>
    <row r="238" spans="1:11" ht="11.25">
      <c r="A238" s="869"/>
      <c r="B238" s="870"/>
      <c r="C238" s="500"/>
      <c r="D238" s="869"/>
      <c r="E238" s="871"/>
      <c r="F238" s="871"/>
      <c r="G238" s="872">
        <f t="shared" si="3"/>
        <v>0</v>
      </c>
      <c r="H238" s="870"/>
      <c r="I238" s="869"/>
      <c r="J238" s="869"/>
      <c r="K238" s="873"/>
    </row>
    <row r="239" spans="1:11" ht="11.25">
      <c r="A239" s="869"/>
      <c r="B239" s="870"/>
      <c r="C239" s="500"/>
      <c r="D239" s="869"/>
      <c r="E239" s="871"/>
      <c r="F239" s="871"/>
      <c r="G239" s="872">
        <f t="shared" si="3"/>
        <v>0</v>
      </c>
      <c r="H239" s="870"/>
      <c r="I239" s="869"/>
      <c r="J239" s="869"/>
      <c r="K239" s="873"/>
    </row>
    <row r="240" spans="1:11" ht="11.25">
      <c r="A240" s="869"/>
      <c r="B240" s="870"/>
      <c r="C240" s="500"/>
      <c r="D240" s="869"/>
      <c r="E240" s="871"/>
      <c r="F240" s="871"/>
      <c r="G240" s="872">
        <f t="shared" si="3"/>
        <v>0</v>
      </c>
      <c r="H240" s="870"/>
      <c r="I240" s="869"/>
      <c r="J240" s="869"/>
      <c r="K240" s="873"/>
    </row>
    <row r="241" spans="1:11" ht="11.25">
      <c r="A241" s="869"/>
      <c r="B241" s="870"/>
      <c r="C241" s="500"/>
      <c r="D241" s="869"/>
      <c r="E241" s="871"/>
      <c r="F241" s="871"/>
      <c r="G241" s="872">
        <f t="shared" si="3"/>
        <v>0</v>
      </c>
      <c r="H241" s="870"/>
      <c r="I241" s="869"/>
      <c r="J241" s="869"/>
      <c r="K241" s="873"/>
    </row>
    <row r="242" spans="1:11" ht="11.25">
      <c r="A242" s="869"/>
      <c r="B242" s="870"/>
      <c r="C242" s="500"/>
      <c r="D242" s="869"/>
      <c r="E242" s="871"/>
      <c r="F242" s="871"/>
      <c r="G242" s="872">
        <f t="shared" si="3"/>
        <v>0</v>
      </c>
      <c r="H242" s="870"/>
      <c r="I242" s="869"/>
      <c r="J242" s="869"/>
      <c r="K242" s="873"/>
    </row>
    <row r="243" spans="1:11" ht="11.25">
      <c r="A243" s="869"/>
      <c r="B243" s="870"/>
      <c r="C243" s="500"/>
      <c r="D243" s="869"/>
      <c r="E243" s="871"/>
      <c r="F243" s="871"/>
      <c r="G243" s="872">
        <f t="shared" si="3"/>
        <v>0</v>
      </c>
      <c r="H243" s="870"/>
      <c r="I243" s="869"/>
      <c r="J243" s="869"/>
      <c r="K243" s="873"/>
    </row>
    <row r="244" spans="1:11" ht="11.25">
      <c r="A244" s="869"/>
      <c r="B244" s="870"/>
      <c r="C244" s="500"/>
      <c r="D244" s="869"/>
      <c r="E244" s="871"/>
      <c r="F244" s="871"/>
      <c r="G244" s="872">
        <f t="shared" si="3"/>
        <v>0</v>
      </c>
      <c r="H244" s="870"/>
      <c r="I244" s="869"/>
      <c r="J244" s="869"/>
      <c r="K244" s="873"/>
    </row>
    <row r="245" spans="1:11" ht="11.25">
      <c r="A245" s="869"/>
      <c r="B245" s="870"/>
      <c r="C245" s="500"/>
      <c r="D245" s="869"/>
      <c r="E245" s="871"/>
      <c r="F245" s="871"/>
      <c r="G245" s="872">
        <f t="shared" si="3"/>
        <v>0</v>
      </c>
      <c r="H245" s="870"/>
      <c r="I245" s="869"/>
      <c r="J245" s="869"/>
      <c r="K245" s="873"/>
    </row>
    <row r="246" spans="1:11" ht="11.25">
      <c r="A246" s="869"/>
      <c r="B246" s="870"/>
      <c r="C246" s="500"/>
      <c r="D246" s="869"/>
      <c r="E246" s="871"/>
      <c r="F246" s="871"/>
      <c r="G246" s="872">
        <f t="shared" si="3"/>
        <v>0</v>
      </c>
      <c r="H246" s="870"/>
      <c r="I246" s="869"/>
      <c r="J246" s="869"/>
      <c r="K246" s="873"/>
    </row>
    <row r="247" spans="1:11" ht="11.25">
      <c r="A247" s="869"/>
      <c r="B247" s="870"/>
      <c r="C247" s="500"/>
      <c r="D247" s="869"/>
      <c r="E247" s="871"/>
      <c r="F247" s="871"/>
      <c r="G247" s="872">
        <f t="shared" si="3"/>
        <v>0</v>
      </c>
      <c r="H247" s="870"/>
      <c r="I247" s="869"/>
      <c r="J247" s="869"/>
      <c r="K247" s="873"/>
    </row>
    <row r="248" spans="1:11" ht="11.25">
      <c r="A248" s="869"/>
      <c r="B248" s="870"/>
      <c r="C248" s="500"/>
      <c r="D248" s="869"/>
      <c r="E248" s="871"/>
      <c r="F248" s="871"/>
      <c r="G248" s="872">
        <f t="shared" si="3"/>
        <v>0</v>
      </c>
      <c r="H248" s="870"/>
      <c r="I248" s="869"/>
      <c r="J248" s="869"/>
      <c r="K248" s="873"/>
    </row>
    <row r="249" spans="1:11" ht="11.25">
      <c r="A249" s="869"/>
      <c r="B249" s="870"/>
      <c r="C249" s="500"/>
      <c r="D249" s="869"/>
      <c r="E249" s="871"/>
      <c r="F249" s="871"/>
      <c r="G249" s="872">
        <f t="shared" si="3"/>
        <v>0</v>
      </c>
      <c r="H249" s="870"/>
      <c r="I249" s="869"/>
      <c r="J249" s="869"/>
      <c r="K249" s="873"/>
    </row>
    <row r="250" spans="1:11" ht="11.25">
      <c r="A250" s="869"/>
      <c r="B250" s="870"/>
      <c r="C250" s="500"/>
      <c r="D250" s="869"/>
      <c r="E250" s="871"/>
      <c r="F250" s="871"/>
      <c r="G250" s="872">
        <f t="shared" si="3"/>
        <v>0</v>
      </c>
      <c r="H250" s="870"/>
      <c r="I250" s="869"/>
      <c r="J250" s="869"/>
      <c r="K250" s="873"/>
    </row>
    <row r="251" spans="1:11" ht="11.25">
      <c r="A251" s="869"/>
      <c r="B251" s="870"/>
      <c r="C251" s="500"/>
      <c r="D251" s="869"/>
      <c r="E251" s="871"/>
      <c r="F251" s="871"/>
      <c r="G251" s="872">
        <f t="shared" si="3"/>
        <v>0</v>
      </c>
      <c r="H251" s="870"/>
      <c r="I251" s="869"/>
      <c r="J251" s="869"/>
      <c r="K251" s="873"/>
    </row>
    <row r="252" spans="1:11" ht="11.25">
      <c r="A252" s="869"/>
      <c r="B252" s="870"/>
      <c r="C252" s="500"/>
      <c r="D252" s="869"/>
      <c r="E252" s="871"/>
      <c r="F252" s="871"/>
      <c r="G252" s="872">
        <f t="shared" si="3"/>
        <v>0</v>
      </c>
      <c r="H252" s="870"/>
      <c r="I252" s="869"/>
      <c r="J252" s="869"/>
      <c r="K252" s="873"/>
    </row>
    <row r="253" spans="1:11" ht="11.25">
      <c r="A253" s="869"/>
      <c r="B253" s="870"/>
      <c r="C253" s="500"/>
      <c r="D253" s="869"/>
      <c r="E253" s="871"/>
      <c r="F253" s="871"/>
      <c r="G253" s="872">
        <f t="shared" si="3"/>
        <v>0</v>
      </c>
      <c r="H253" s="870"/>
      <c r="I253" s="869"/>
      <c r="J253" s="869"/>
      <c r="K253" s="873"/>
    </row>
    <row r="254" spans="1:11" ht="11.25">
      <c r="A254" s="869"/>
      <c r="B254" s="870"/>
      <c r="C254" s="500"/>
      <c r="D254" s="869"/>
      <c r="E254" s="871"/>
      <c r="F254" s="871"/>
      <c r="G254" s="872">
        <f t="shared" si="3"/>
        <v>0</v>
      </c>
      <c r="H254" s="870"/>
      <c r="I254" s="869"/>
      <c r="J254" s="869"/>
      <c r="K254" s="873"/>
    </row>
    <row r="255" spans="1:11" ht="11.25">
      <c r="A255" s="869"/>
      <c r="B255" s="870"/>
      <c r="C255" s="500"/>
      <c r="D255" s="869"/>
      <c r="E255" s="871"/>
      <c r="F255" s="871"/>
      <c r="G255" s="872">
        <f t="shared" si="3"/>
        <v>0</v>
      </c>
      <c r="H255" s="870"/>
      <c r="I255" s="869"/>
      <c r="J255" s="869"/>
      <c r="K255" s="873"/>
    </row>
    <row r="256" spans="1:11" ht="11.25">
      <c r="A256" s="869"/>
      <c r="B256" s="870"/>
      <c r="C256" s="500"/>
      <c r="D256" s="869"/>
      <c r="E256" s="871"/>
      <c r="F256" s="871"/>
      <c r="G256" s="872">
        <f t="shared" si="3"/>
        <v>0</v>
      </c>
      <c r="H256" s="870"/>
      <c r="I256" s="869"/>
      <c r="J256" s="869"/>
      <c r="K256" s="873"/>
    </row>
    <row r="257" spans="1:11" ht="11.25">
      <c r="A257" s="869"/>
      <c r="B257" s="870"/>
      <c r="C257" s="500"/>
      <c r="D257" s="869"/>
      <c r="E257" s="871"/>
      <c r="F257" s="871"/>
      <c r="G257" s="872">
        <f t="shared" si="3"/>
        <v>0</v>
      </c>
      <c r="H257" s="870"/>
      <c r="I257" s="869"/>
      <c r="J257" s="869"/>
      <c r="K257" s="873"/>
    </row>
    <row r="258" spans="1:11" ht="11.25">
      <c r="A258" s="869"/>
      <c r="B258" s="870"/>
      <c r="C258" s="500"/>
      <c r="D258" s="869"/>
      <c r="E258" s="871"/>
      <c r="F258" s="871"/>
      <c r="G258" s="872">
        <f t="shared" si="3"/>
        <v>0</v>
      </c>
      <c r="H258" s="870"/>
      <c r="I258" s="869"/>
      <c r="J258" s="869"/>
      <c r="K258" s="873"/>
    </row>
    <row r="259" spans="1:11" ht="11.25">
      <c r="A259" s="869"/>
      <c r="B259" s="870"/>
      <c r="C259" s="500"/>
      <c r="D259" s="869"/>
      <c r="E259" s="871"/>
      <c r="F259" s="871"/>
      <c r="G259" s="872">
        <f t="shared" si="3"/>
        <v>0</v>
      </c>
      <c r="H259" s="870"/>
      <c r="I259" s="869"/>
      <c r="J259" s="869"/>
      <c r="K259" s="873"/>
    </row>
    <row r="260" spans="1:11" ht="11.25">
      <c r="A260" s="869"/>
      <c r="B260" s="870"/>
      <c r="C260" s="500"/>
      <c r="D260" s="869"/>
      <c r="E260" s="871"/>
      <c r="F260" s="871"/>
      <c r="G260" s="872">
        <f t="shared" si="3"/>
        <v>0</v>
      </c>
      <c r="H260" s="870"/>
      <c r="I260" s="869"/>
      <c r="J260" s="869"/>
      <c r="K260" s="873"/>
    </row>
    <row r="261" spans="1:11" ht="11.25">
      <c r="A261" s="869"/>
      <c r="B261" s="870"/>
      <c r="C261" s="500"/>
      <c r="D261" s="869"/>
      <c r="E261" s="871"/>
      <c r="F261" s="871"/>
      <c r="G261" s="872">
        <f t="shared" si="3"/>
        <v>0</v>
      </c>
      <c r="H261" s="870"/>
      <c r="I261" s="869"/>
      <c r="J261" s="869"/>
      <c r="K261" s="873"/>
    </row>
    <row r="262" spans="1:11" ht="11.25">
      <c r="A262" s="869"/>
      <c r="B262" s="870"/>
      <c r="C262" s="500"/>
      <c r="D262" s="869"/>
      <c r="E262" s="871"/>
      <c r="F262" s="871"/>
      <c r="G262" s="872">
        <f t="shared" si="3"/>
        <v>0</v>
      </c>
      <c r="H262" s="870"/>
      <c r="I262" s="869"/>
      <c r="J262" s="869"/>
      <c r="K262" s="873"/>
    </row>
    <row r="263" spans="1:11" ht="11.25">
      <c r="A263" s="869"/>
      <c r="B263" s="870"/>
      <c r="C263" s="500"/>
      <c r="D263" s="869"/>
      <c r="E263" s="871"/>
      <c r="F263" s="871"/>
      <c r="G263" s="872">
        <f t="shared" si="3"/>
        <v>0</v>
      </c>
      <c r="H263" s="870"/>
      <c r="I263" s="869"/>
      <c r="J263" s="869"/>
      <c r="K263" s="873"/>
    </row>
    <row r="264" spans="1:11" ht="11.25">
      <c r="A264" s="869"/>
      <c r="B264" s="870"/>
      <c r="C264" s="500"/>
      <c r="D264" s="869"/>
      <c r="E264" s="871"/>
      <c r="F264" s="871"/>
      <c r="G264" s="872">
        <f t="shared" si="3"/>
        <v>0</v>
      </c>
      <c r="H264" s="870"/>
      <c r="I264" s="869"/>
      <c r="J264" s="869"/>
      <c r="K264" s="873"/>
    </row>
    <row r="265" spans="1:11" ht="11.25">
      <c r="A265" s="869"/>
      <c r="B265" s="870"/>
      <c r="C265" s="500"/>
      <c r="D265" s="869"/>
      <c r="E265" s="871"/>
      <c r="F265" s="871"/>
      <c r="G265" s="872">
        <f t="shared" si="3"/>
        <v>0</v>
      </c>
      <c r="H265" s="870"/>
      <c r="I265" s="869"/>
      <c r="J265" s="869"/>
      <c r="K265" s="873"/>
    </row>
    <row r="266" spans="1:11" ht="11.25">
      <c r="A266" s="869"/>
      <c r="B266" s="870"/>
      <c r="C266" s="500"/>
      <c r="D266" s="869"/>
      <c r="E266" s="871"/>
      <c r="F266" s="871"/>
      <c r="G266" s="872">
        <f t="shared" si="3"/>
        <v>0</v>
      </c>
      <c r="H266" s="870"/>
      <c r="I266" s="869"/>
      <c r="J266" s="869"/>
      <c r="K266" s="873"/>
    </row>
    <row r="267" spans="1:11" ht="11.25">
      <c r="A267" s="869"/>
      <c r="B267" s="870"/>
      <c r="C267" s="500"/>
      <c r="D267" s="869"/>
      <c r="E267" s="871"/>
      <c r="F267" s="871"/>
      <c r="G267" s="872">
        <f t="shared" si="3"/>
        <v>0</v>
      </c>
      <c r="H267" s="870"/>
      <c r="I267" s="869"/>
      <c r="J267" s="869"/>
      <c r="K267" s="873"/>
    </row>
    <row r="268" spans="1:11" ht="11.25">
      <c r="A268" s="869"/>
      <c r="B268" s="870"/>
      <c r="C268" s="500"/>
      <c r="D268" s="869"/>
      <c r="E268" s="871"/>
      <c r="F268" s="871"/>
      <c r="G268" s="872">
        <f t="shared" si="3"/>
        <v>0</v>
      </c>
      <c r="H268" s="870"/>
      <c r="I268" s="869"/>
      <c r="J268" s="869"/>
      <c r="K268" s="873"/>
    </row>
    <row r="269" spans="1:11" ht="11.25">
      <c r="A269" s="869"/>
      <c r="B269" s="870"/>
      <c r="C269" s="500"/>
      <c r="D269" s="869"/>
      <c r="E269" s="871"/>
      <c r="F269" s="871"/>
      <c r="G269" s="872">
        <f t="shared" si="3"/>
        <v>0</v>
      </c>
      <c r="H269" s="870"/>
      <c r="I269" s="869"/>
      <c r="J269" s="869"/>
      <c r="K269" s="873"/>
    </row>
    <row r="270" spans="1:11" ht="11.25">
      <c r="A270" s="869"/>
      <c r="B270" s="870"/>
      <c r="C270" s="500"/>
      <c r="D270" s="869"/>
      <c r="E270" s="871"/>
      <c r="F270" s="871"/>
      <c r="G270" s="872">
        <f t="shared" si="3"/>
        <v>0</v>
      </c>
      <c r="H270" s="870"/>
      <c r="I270" s="869"/>
      <c r="J270" s="869"/>
      <c r="K270" s="873"/>
    </row>
    <row r="271" spans="1:11" ht="11.25">
      <c r="A271" s="869"/>
      <c r="B271" s="870"/>
      <c r="C271" s="500"/>
      <c r="D271" s="869"/>
      <c r="E271" s="871"/>
      <c r="F271" s="871"/>
      <c r="G271" s="872">
        <f t="shared" si="3"/>
        <v>0</v>
      </c>
      <c r="H271" s="870"/>
      <c r="I271" s="869"/>
      <c r="J271" s="869"/>
      <c r="K271" s="873"/>
    </row>
    <row r="272" spans="1:11" ht="11.25">
      <c r="A272" s="869"/>
      <c r="B272" s="870"/>
      <c r="C272" s="500"/>
      <c r="D272" s="869"/>
      <c r="E272" s="871"/>
      <c r="F272" s="871"/>
      <c r="G272" s="872">
        <f t="shared" si="3"/>
        <v>0</v>
      </c>
      <c r="H272" s="870"/>
      <c r="I272" s="869"/>
      <c r="J272" s="869"/>
      <c r="K272" s="873"/>
    </row>
    <row r="273" spans="1:11" ht="11.25">
      <c r="A273" s="869"/>
      <c r="B273" s="870"/>
      <c r="C273" s="500"/>
      <c r="D273" s="869"/>
      <c r="E273" s="871"/>
      <c r="F273" s="871"/>
      <c r="G273" s="872">
        <f t="shared" si="3"/>
        <v>0</v>
      </c>
      <c r="H273" s="870"/>
      <c r="I273" s="869"/>
      <c r="J273" s="869"/>
      <c r="K273" s="873"/>
    </row>
    <row r="274" spans="1:11" ht="11.25">
      <c r="A274" s="869"/>
      <c r="B274" s="870"/>
      <c r="C274" s="500"/>
      <c r="D274" s="869"/>
      <c r="E274" s="871"/>
      <c r="F274" s="871"/>
      <c r="G274" s="872">
        <f aca="true" t="shared" si="4" ref="G274:G313">IF(E274&gt;0,E274/$D$1,F274)</f>
        <v>0</v>
      </c>
      <c r="H274" s="870"/>
      <c r="I274" s="869"/>
      <c r="J274" s="869"/>
      <c r="K274" s="873"/>
    </row>
    <row r="275" spans="1:11" ht="11.25">
      <c r="A275" s="869"/>
      <c r="B275" s="870"/>
      <c r="C275" s="500"/>
      <c r="D275" s="869"/>
      <c r="E275" s="871"/>
      <c r="F275" s="871"/>
      <c r="G275" s="872">
        <f t="shared" si="4"/>
        <v>0</v>
      </c>
      <c r="H275" s="870"/>
      <c r="I275" s="869"/>
      <c r="J275" s="869"/>
      <c r="K275" s="873"/>
    </row>
    <row r="276" spans="1:11" ht="11.25">
      <c r="A276" s="869"/>
      <c r="B276" s="870"/>
      <c r="C276" s="500"/>
      <c r="D276" s="869"/>
      <c r="E276" s="871"/>
      <c r="F276" s="871"/>
      <c r="G276" s="872">
        <f t="shared" si="4"/>
        <v>0</v>
      </c>
      <c r="H276" s="870"/>
      <c r="I276" s="869"/>
      <c r="J276" s="869"/>
      <c r="K276" s="873"/>
    </row>
    <row r="277" spans="1:11" ht="11.25">
      <c r="A277" s="869"/>
      <c r="B277" s="870"/>
      <c r="C277" s="500"/>
      <c r="D277" s="869"/>
      <c r="E277" s="871"/>
      <c r="F277" s="871"/>
      <c r="G277" s="872">
        <f t="shared" si="4"/>
        <v>0</v>
      </c>
      <c r="H277" s="870"/>
      <c r="I277" s="869"/>
      <c r="J277" s="869"/>
      <c r="K277" s="873"/>
    </row>
    <row r="278" spans="1:11" ht="11.25">
      <c r="A278" s="869"/>
      <c r="B278" s="870"/>
      <c r="C278" s="500"/>
      <c r="D278" s="869"/>
      <c r="E278" s="871"/>
      <c r="F278" s="871"/>
      <c r="G278" s="872">
        <f t="shared" si="4"/>
        <v>0</v>
      </c>
      <c r="H278" s="870"/>
      <c r="I278" s="869"/>
      <c r="J278" s="869"/>
      <c r="K278" s="873"/>
    </row>
    <row r="279" spans="1:11" ht="11.25">
      <c r="A279" s="869"/>
      <c r="B279" s="870"/>
      <c r="C279" s="500"/>
      <c r="D279" s="869"/>
      <c r="E279" s="871"/>
      <c r="F279" s="871"/>
      <c r="G279" s="872">
        <f t="shared" si="4"/>
        <v>0</v>
      </c>
      <c r="H279" s="870"/>
      <c r="I279" s="869"/>
      <c r="J279" s="869"/>
      <c r="K279" s="873"/>
    </row>
    <row r="280" spans="1:11" ht="11.25">
      <c r="A280" s="869"/>
      <c r="B280" s="870"/>
      <c r="C280" s="500"/>
      <c r="D280" s="869"/>
      <c r="E280" s="871"/>
      <c r="F280" s="871"/>
      <c r="G280" s="872">
        <f t="shared" si="4"/>
        <v>0</v>
      </c>
      <c r="H280" s="870"/>
      <c r="I280" s="869"/>
      <c r="J280" s="869"/>
      <c r="K280" s="873"/>
    </row>
    <row r="281" spans="1:11" ht="11.25">
      <c r="A281" s="869"/>
      <c r="B281" s="870"/>
      <c r="C281" s="500"/>
      <c r="D281" s="869"/>
      <c r="E281" s="871"/>
      <c r="F281" s="871"/>
      <c r="G281" s="872">
        <f t="shared" si="4"/>
        <v>0</v>
      </c>
      <c r="H281" s="870"/>
      <c r="I281" s="869"/>
      <c r="J281" s="869"/>
      <c r="K281" s="873"/>
    </row>
    <row r="282" spans="1:11" ht="11.25">
      <c r="A282" s="869"/>
      <c r="B282" s="870"/>
      <c r="C282" s="500"/>
      <c r="D282" s="869"/>
      <c r="E282" s="871"/>
      <c r="F282" s="871"/>
      <c r="G282" s="872">
        <f t="shared" si="4"/>
        <v>0</v>
      </c>
      <c r="H282" s="870"/>
      <c r="I282" s="869"/>
      <c r="J282" s="869"/>
      <c r="K282" s="873"/>
    </row>
    <row r="283" spans="1:11" ht="11.25">
      <c r="A283" s="869"/>
      <c r="B283" s="870"/>
      <c r="C283" s="500"/>
      <c r="D283" s="869"/>
      <c r="E283" s="871"/>
      <c r="F283" s="871"/>
      <c r="G283" s="872">
        <f t="shared" si="4"/>
        <v>0</v>
      </c>
      <c r="H283" s="870"/>
      <c r="I283" s="869"/>
      <c r="J283" s="869"/>
      <c r="K283" s="873"/>
    </row>
    <row r="284" spans="1:11" ht="11.25">
      <c r="A284" s="869"/>
      <c r="B284" s="870"/>
      <c r="C284" s="500"/>
      <c r="D284" s="869"/>
      <c r="E284" s="871"/>
      <c r="F284" s="871"/>
      <c r="G284" s="872">
        <f t="shared" si="4"/>
        <v>0</v>
      </c>
      <c r="H284" s="870"/>
      <c r="I284" s="869"/>
      <c r="J284" s="869"/>
      <c r="K284" s="873"/>
    </row>
    <row r="285" spans="1:11" ht="11.25">
      <c r="A285" s="869"/>
      <c r="B285" s="870"/>
      <c r="C285" s="500"/>
      <c r="D285" s="869"/>
      <c r="E285" s="871"/>
      <c r="F285" s="871"/>
      <c r="G285" s="872">
        <f t="shared" si="4"/>
        <v>0</v>
      </c>
      <c r="H285" s="870"/>
      <c r="I285" s="869"/>
      <c r="J285" s="869"/>
      <c r="K285" s="873"/>
    </row>
    <row r="286" spans="1:11" ht="11.25">
      <c r="A286" s="869"/>
      <c r="B286" s="870"/>
      <c r="C286" s="500"/>
      <c r="D286" s="869"/>
      <c r="E286" s="871"/>
      <c r="F286" s="871"/>
      <c r="G286" s="872">
        <f t="shared" si="4"/>
        <v>0</v>
      </c>
      <c r="H286" s="870"/>
      <c r="I286" s="869"/>
      <c r="J286" s="869"/>
      <c r="K286" s="873"/>
    </row>
    <row r="287" spans="1:11" ht="11.25">
      <c r="A287" s="869"/>
      <c r="B287" s="870"/>
      <c r="C287" s="500"/>
      <c r="D287" s="869"/>
      <c r="E287" s="871"/>
      <c r="F287" s="871"/>
      <c r="G287" s="872">
        <f t="shared" si="4"/>
        <v>0</v>
      </c>
      <c r="H287" s="870"/>
      <c r="I287" s="869"/>
      <c r="J287" s="869"/>
      <c r="K287" s="873"/>
    </row>
    <row r="288" spans="1:11" ht="11.25">
      <c r="A288" s="869"/>
      <c r="B288" s="870"/>
      <c r="C288" s="500"/>
      <c r="D288" s="869"/>
      <c r="E288" s="871"/>
      <c r="F288" s="871"/>
      <c r="G288" s="872">
        <f t="shared" si="4"/>
        <v>0</v>
      </c>
      <c r="H288" s="870"/>
      <c r="I288" s="869"/>
      <c r="J288" s="869"/>
      <c r="K288" s="873"/>
    </row>
    <row r="289" spans="1:11" ht="11.25">
      <c r="A289" s="869"/>
      <c r="B289" s="870"/>
      <c r="C289" s="500"/>
      <c r="D289" s="869"/>
      <c r="E289" s="871"/>
      <c r="F289" s="871"/>
      <c r="G289" s="872">
        <f t="shared" si="4"/>
        <v>0</v>
      </c>
      <c r="H289" s="870"/>
      <c r="I289" s="869"/>
      <c r="J289" s="869"/>
      <c r="K289" s="873"/>
    </row>
    <row r="290" spans="1:11" ht="11.25">
      <c r="A290" s="869"/>
      <c r="B290" s="870"/>
      <c r="C290" s="500"/>
      <c r="D290" s="869"/>
      <c r="E290" s="871"/>
      <c r="F290" s="871"/>
      <c r="G290" s="872">
        <f t="shared" si="4"/>
        <v>0</v>
      </c>
      <c r="H290" s="870"/>
      <c r="I290" s="869"/>
      <c r="J290" s="869"/>
      <c r="K290" s="873"/>
    </row>
    <row r="291" spans="1:11" ht="11.25">
      <c r="A291" s="869"/>
      <c r="B291" s="870"/>
      <c r="C291" s="500"/>
      <c r="D291" s="869"/>
      <c r="E291" s="871"/>
      <c r="F291" s="871"/>
      <c r="G291" s="872">
        <f t="shared" si="4"/>
        <v>0</v>
      </c>
      <c r="H291" s="870"/>
      <c r="I291" s="869"/>
      <c r="J291" s="869"/>
      <c r="K291" s="873"/>
    </row>
    <row r="292" spans="1:11" ht="11.25">
      <c r="A292" s="869"/>
      <c r="B292" s="870"/>
      <c r="C292" s="500"/>
      <c r="D292" s="869"/>
      <c r="E292" s="871"/>
      <c r="F292" s="871"/>
      <c r="G292" s="872">
        <f t="shared" si="4"/>
        <v>0</v>
      </c>
      <c r="H292" s="870"/>
      <c r="I292" s="869"/>
      <c r="J292" s="869"/>
      <c r="K292" s="873"/>
    </row>
    <row r="293" spans="1:11" ht="11.25">
      <c r="A293" s="869"/>
      <c r="B293" s="870"/>
      <c r="C293" s="500"/>
      <c r="D293" s="869"/>
      <c r="E293" s="871"/>
      <c r="F293" s="871"/>
      <c r="G293" s="872">
        <f t="shared" si="4"/>
        <v>0</v>
      </c>
      <c r="H293" s="870"/>
      <c r="I293" s="869"/>
      <c r="J293" s="869"/>
      <c r="K293" s="873"/>
    </row>
    <row r="294" spans="1:11" ht="11.25">
      <c r="A294" s="869"/>
      <c r="B294" s="870"/>
      <c r="C294" s="500"/>
      <c r="D294" s="869"/>
      <c r="E294" s="871"/>
      <c r="F294" s="871"/>
      <c r="G294" s="872">
        <f t="shared" si="4"/>
        <v>0</v>
      </c>
      <c r="H294" s="870"/>
      <c r="I294" s="869"/>
      <c r="J294" s="869"/>
      <c r="K294" s="873"/>
    </row>
    <row r="295" spans="1:11" ht="11.25">
      <c r="A295" s="869"/>
      <c r="B295" s="870"/>
      <c r="C295" s="500"/>
      <c r="D295" s="869"/>
      <c r="E295" s="871"/>
      <c r="F295" s="871"/>
      <c r="G295" s="872">
        <f t="shared" si="4"/>
        <v>0</v>
      </c>
      <c r="H295" s="870"/>
      <c r="I295" s="869"/>
      <c r="J295" s="869"/>
      <c r="K295" s="873"/>
    </row>
    <row r="296" spans="1:11" ht="11.25">
      <c r="A296" s="869"/>
      <c r="B296" s="870"/>
      <c r="C296" s="500"/>
      <c r="D296" s="869"/>
      <c r="E296" s="871"/>
      <c r="F296" s="871"/>
      <c r="G296" s="872">
        <f t="shared" si="4"/>
        <v>0</v>
      </c>
      <c r="H296" s="870"/>
      <c r="I296" s="869"/>
      <c r="J296" s="869"/>
      <c r="K296" s="873"/>
    </row>
    <row r="297" spans="1:11" ht="11.25">
      <c r="A297" s="869"/>
      <c r="B297" s="870"/>
      <c r="C297" s="500"/>
      <c r="D297" s="869"/>
      <c r="E297" s="871"/>
      <c r="F297" s="871"/>
      <c r="G297" s="872">
        <f t="shared" si="4"/>
        <v>0</v>
      </c>
      <c r="H297" s="870"/>
      <c r="I297" s="869"/>
      <c r="J297" s="869"/>
      <c r="K297" s="873"/>
    </row>
    <row r="298" spans="1:11" ht="11.25">
      <c r="A298" s="869"/>
      <c r="B298" s="870"/>
      <c r="C298" s="500"/>
      <c r="D298" s="869"/>
      <c r="E298" s="871"/>
      <c r="F298" s="871"/>
      <c r="G298" s="872">
        <f t="shared" si="4"/>
        <v>0</v>
      </c>
      <c r="H298" s="870"/>
      <c r="I298" s="869"/>
      <c r="J298" s="869"/>
      <c r="K298" s="873"/>
    </row>
    <row r="299" spans="1:11" ht="11.25">
      <c r="A299" s="869"/>
      <c r="B299" s="870"/>
      <c r="C299" s="500"/>
      <c r="D299" s="869"/>
      <c r="E299" s="871"/>
      <c r="F299" s="871"/>
      <c r="G299" s="872">
        <f t="shared" si="4"/>
        <v>0</v>
      </c>
      <c r="H299" s="870"/>
      <c r="I299" s="869"/>
      <c r="J299" s="869"/>
      <c r="K299" s="873"/>
    </row>
    <row r="300" spans="1:11" ht="11.25">
      <c r="A300" s="869"/>
      <c r="B300" s="870"/>
      <c r="C300" s="500"/>
      <c r="D300" s="869"/>
      <c r="E300" s="871"/>
      <c r="F300" s="871"/>
      <c r="G300" s="872">
        <f t="shared" si="4"/>
        <v>0</v>
      </c>
      <c r="H300" s="870"/>
      <c r="I300" s="869"/>
      <c r="J300" s="869"/>
      <c r="K300" s="873"/>
    </row>
    <row r="301" spans="1:11" ht="11.25">
      <c r="A301" s="869"/>
      <c r="B301" s="870"/>
      <c r="C301" s="500"/>
      <c r="D301" s="869"/>
      <c r="E301" s="871"/>
      <c r="F301" s="871"/>
      <c r="G301" s="872">
        <f t="shared" si="4"/>
        <v>0</v>
      </c>
      <c r="H301" s="870"/>
      <c r="I301" s="869"/>
      <c r="J301" s="869"/>
      <c r="K301" s="873"/>
    </row>
    <row r="302" spans="1:11" ht="11.25">
      <c r="A302" s="869"/>
      <c r="B302" s="870"/>
      <c r="C302" s="500"/>
      <c r="D302" s="869"/>
      <c r="E302" s="871"/>
      <c r="F302" s="871"/>
      <c r="G302" s="872">
        <f t="shared" si="4"/>
        <v>0</v>
      </c>
      <c r="H302" s="870"/>
      <c r="I302" s="869"/>
      <c r="J302" s="869"/>
      <c r="K302" s="873"/>
    </row>
    <row r="303" spans="1:11" ht="11.25">
      <c r="A303" s="869"/>
      <c r="B303" s="870"/>
      <c r="C303" s="500"/>
      <c r="D303" s="869"/>
      <c r="E303" s="871"/>
      <c r="F303" s="871"/>
      <c r="G303" s="872">
        <f t="shared" si="4"/>
        <v>0</v>
      </c>
      <c r="H303" s="870"/>
      <c r="I303" s="869"/>
      <c r="J303" s="869"/>
      <c r="K303" s="873"/>
    </row>
    <row r="304" spans="1:11" ht="11.25">
      <c r="A304" s="869"/>
      <c r="B304" s="870"/>
      <c r="C304" s="500"/>
      <c r="D304" s="869"/>
      <c r="E304" s="871"/>
      <c r="F304" s="871"/>
      <c r="G304" s="872">
        <f t="shared" si="4"/>
        <v>0</v>
      </c>
      <c r="H304" s="870"/>
      <c r="I304" s="869"/>
      <c r="J304" s="869"/>
      <c r="K304" s="873"/>
    </row>
    <row r="305" spans="1:11" ht="11.25">
      <c r="A305" s="869"/>
      <c r="B305" s="870"/>
      <c r="C305" s="500"/>
      <c r="D305" s="869"/>
      <c r="E305" s="871"/>
      <c r="F305" s="871"/>
      <c r="G305" s="872">
        <f t="shared" si="4"/>
        <v>0</v>
      </c>
      <c r="H305" s="870"/>
      <c r="I305" s="869"/>
      <c r="J305" s="869"/>
      <c r="K305" s="873"/>
    </row>
    <row r="306" spans="1:11" ht="11.25">
      <c r="A306" s="869"/>
      <c r="B306" s="870"/>
      <c r="C306" s="500"/>
      <c r="D306" s="869"/>
      <c r="E306" s="871"/>
      <c r="F306" s="871"/>
      <c r="G306" s="872">
        <f t="shared" si="4"/>
        <v>0</v>
      </c>
      <c r="H306" s="870"/>
      <c r="I306" s="869"/>
      <c r="J306" s="869"/>
      <c r="K306" s="873"/>
    </row>
    <row r="307" spans="1:11" ht="11.25">
      <c r="A307" s="869"/>
      <c r="B307" s="870"/>
      <c r="C307" s="500"/>
      <c r="D307" s="869"/>
      <c r="E307" s="871"/>
      <c r="F307" s="871"/>
      <c r="G307" s="872">
        <f t="shared" si="4"/>
        <v>0</v>
      </c>
      <c r="H307" s="870"/>
      <c r="I307" s="869"/>
      <c r="J307" s="869"/>
      <c r="K307" s="873"/>
    </row>
    <row r="308" spans="1:11" ht="11.25">
      <c r="A308" s="869"/>
      <c r="B308" s="870"/>
      <c r="C308" s="500"/>
      <c r="D308" s="869"/>
      <c r="E308" s="871"/>
      <c r="F308" s="871"/>
      <c r="G308" s="872">
        <f t="shared" si="4"/>
        <v>0</v>
      </c>
      <c r="H308" s="870"/>
      <c r="I308" s="869"/>
      <c r="J308" s="869"/>
      <c r="K308" s="873"/>
    </row>
    <row r="309" spans="1:11" ht="11.25">
      <c r="A309" s="869"/>
      <c r="B309" s="870"/>
      <c r="C309" s="500"/>
      <c r="D309" s="869"/>
      <c r="E309" s="871"/>
      <c r="F309" s="871"/>
      <c r="G309" s="872">
        <f t="shared" si="4"/>
        <v>0</v>
      </c>
      <c r="H309" s="870"/>
      <c r="I309" s="869"/>
      <c r="J309" s="869"/>
      <c r="K309" s="873"/>
    </row>
    <row r="310" spans="1:11" ht="11.25">
      <c r="A310" s="869"/>
      <c r="B310" s="870"/>
      <c r="C310" s="500"/>
      <c r="D310" s="869"/>
      <c r="E310" s="871"/>
      <c r="F310" s="871"/>
      <c r="G310" s="872">
        <f t="shared" si="4"/>
        <v>0</v>
      </c>
      <c r="H310" s="870"/>
      <c r="I310" s="869"/>
      <c r="J310" s="869"/>
      <c r="K310" s="873"/>
    </row>
    <row r="311" spans="1:11" ht="11.25">
      <c r="A311" s="869"/>
      <c r="B311" s="870"/>
      <c r="C311" s="500"/>
      <c r="D311" s="869"/>
      <c r="E311" s="871"/>
      <c r="F311" s="871"/>
      <c r="G311" s="872">
        <f t="shared" si="4"/>
        <v>0</v>
      </c>
      <c r="H311" s="870"/>
      <c r="I311" s="869"/>
      <c r="J311" s="869"/>
      <c r="K311" s="873"/>
    </row>
    <row r="312" spans="1:11" ht="11.25">
      <c r="A312" s="869"/>
      <c r="B312" s="870"/>
      <c r="C312" s="500"/>
      <c r="D312" s="869"/>
      <c r="E312" s="871"/>
      <c r="F312" s="871"/>
      <c r="G312" s="872">
        <f t="shared" si="4"/>
        <v>0</v>
      </c>
      <c r="H312" s="870"/>
      <c r="I312" s="869"/>
      <c r="J312" s="869"/>
      <c r="K312" s="873"/>
    </row>
    <row r="313" spans="1:11" ht="11.25">
      <c r="A313" s="869"/>
      <c r="B313" s="870"/>
      <c r="C313" s="500"/>
      <c r="D313" s="869"/>
      <c r="E313" s="871"/>
      <c r="F313" s="871"/>
      <c r="G313" s="872">
        <f t="shared" si="4"/>
        <v>0</v>
      </c>
      <c r="H313" s="870"/>
      <c r="I313" s="869"/>
      <c r="J313" s="869"/>
      <c r="K313" s="873"/>
    </row>
    <row r="314" spans="1:11" ht="11.25">
      <c r="A314" s="869"/>
      <c r="B314" s="870"/>
      <c r="C314" s="501"/>
      <c r="D314" s="869"/>
      <c r="E314" s="871"/>
      <c r="F314" s="871"/>
      <c r="G314" s="872">
        <f aca="true" t="shared" si="5" ref="G314:G377">IF(E314&gt;0,E314/$D$1,F314)</f>
        <v>0</v>
      </c>
      <c r="H314" s="870"/>
      <c r="I314" s="869"/>
      <c r="J314" s="869"/>
      <c r="K314" s="873"/>
    </row>
    <row r="315" spans="1:11" ht="11.25">
      <c r="A315" s="869"/>
      <c r="B315" s="870"/>
      <c r="C315" s="501"/>
      <c r="D315" s="869"/>
      <c r="E315" s="871"/>
      <c r="F315" s="871"/>
      <c r="G315" s="872">
        <f t="shared" si="5"/>
        <v>0</v>
      </c>
      <c r="H315" s="870"/>
      <c r="I315" s="869"/>
      <c r="J315" s="869"/>
      <c r="K315" s="873"/>
    </row>
    <row r="316" spans="1:11" ht="11.25">
      <c r="A316" s="869"/>
      <c r="B316" s="870"/>
      <c r="C316" s="501"/>
      <c r="D316" s="869"/>
      <c r="E316" s="871"/>
      <c r="F316" s="871"/>
      <c r="G316" s="872">
        <f t="shared" si="5"/>
        <v>0</v>
      </c>
      <c r="H316" s="870"/>
      <c r="I316" s="869"/>
      <c r="J316" s="869"/>
      <c r="K316" s="873"/>
    </row>
    <row r="317" spans="1:11" ht="11.25">
      <c r="A317" s="869"/>
      <c r="B317" s="870"/>
      <c r="C317" s="501"/>
      <c r="D317" s="869"/>
      <c r="E317" s="871"/>
      <c r="F317" s="871"/>
      <c r="G317" s="872">
        <f t="shared" si="5"/>
        <v>0</v>
      </c>
      <c r="H317" s="870"/>
      <c r="I317" s="869"/>
      <c r="J317" s="869"/>
      <c r="K317" s="873"/>
    </row>
    <row r="318" spans="1:11" ht="11.25">
      <c r="A318" s="869"/>
      <c r="B318" s="870"/>
      <c r="C318" s="501"/>
      <c r="D318" s="869"/>
      <c r="E318" s="871"/>
      <c r="F318" s="871"/>
      <c r="G318" s="872">
        <f t="shared" si="5"/>
        <v>0</v>
      </c>
      <c r="H318" s="870"/>
      <c r="I318" s="869"/>
      <c r="J318" s="869"/>
      <c r="K318" s="873"/>
    </row>
    <row r="319" spans="1:11" ht="11.25">
      <c r="A319" s="869"/>
      <c r="B319" s="870"/>
      <c r="C319" s="501"/>
      <c r="D319" s="869"/>
      <c r="E319" s="871"/>
      <c r="F319" s="871"/>
      <c r="G319" s="872">
        <f t="shared" si="5"/>
        <v>0</v>
      </c>
      <c r="H319" s="870"/>
      <c r="I319" s="869"/>
      <c r="J319" s="869"/>
      <c r="K319" s="873"/>
    </row>
    <row r="320" spans="1:11" ht="11.25">
      <c r="A320" s="869"/>
      <c r="B320" s="870"/>
      <c r="C320" s="501"/>
      <c r="D320" s="869"/>
      <c r="E320" s="871"/>
      <c r="F320" s="871"/>
      <c r="G320" s="872">
        <f t="shared" si="5"/>
        <v>0</v>
      </c>
      <c r="H320" s="870"/>
      <c r="I320" s="869"/>
      <c r="J320" s="869"/>
      <c r="K320" s="873"/>
    </row>
    <row r="321" spans="1:11" ht="11.25">
      <c r="A321" s="869"/>
      <c r="B321" s="870"/>
      <c r="C321" s="501"/>
      <c r="D321" s="869"/>
      <c r="E321" s="871"/>
      <c r="F321" s="871"/>
      <c r="G321" s="872">
        <f t="shared" si="5"/>
        <v>0</v>
      </c>
      <c r="H321" s="870"/>
      <c r="I321" s="869"/>
      <c r="J321" s="869"/>
      <c r="K321" s="873"/>
    </row>
    <row r="322" spans="1:11" ht="11.25">
      <c r="A322" s="869"/>
      <c r="B322" s="870"/>
      <c r="C322" s="501"/>
      <c r="D322" s="869"/>
      <c r="E322" s="871"/>
      <c r="F322" s="871"/>
      <c r="G322" s="872">
        <f t="shared" si="5"/>
        <v>0</v>
      </c>
      <c r="H322" s="870"/>
      <c r="I322" s="869"/>
      <c r="J322" s="869"/>
      <c r="K322" s="873"/>
    </row>
    <row r="323" spans="1:11" ht="11.25">
      <c r="A323" s="869"/>
      <c r="B323" s="870"/>
      <c r="C323" s="501"/>
      <c r="D323" s="869"/>
      <c r="E323" s="871"/>
      <c r="F323" s="871"/>
      <c r="G323" s="872">
        <f t="shared" si="5"/>
        <v>0</v>
      </c>
      <c r="H323" s="870"/>
      <c r="I323" s="869"/>
      <c r="J323" s="869"/>
      <c r="K323" s="873"/>
    </row>
    <row r="324" spans="1:11" ht="11.25">
      <c r="A324" s="869"/>
      <c r="B324" s="870"/>
      <c r="C324" s="501"/>
      <c r="D324" s="869"/>
      <c r="E324" s="871"/>
      <c r="F324" s="871"/>
      <c r="G324" s="872">
        <f t="shared" si="5"/>
        <v>0</v>
      </c>
      <c r="H324" s="870"/>
      <c r="I324" s="869"/>
      <c r="J324" s="869"/>
      <c r="K324" s="873"/>
    </row>
    <row r="325" spans="1:11" ht="11.25">
      <c r="A325" s="869"/>
      <c r="B325" s="870"/>
      <c r="C325" s="501"/>
      <c r="D325" s="869"/>
      <c r="E325" s="871"/>
      <c r="F325" s="871"/>
      <c r="G325" s="872">
        <f t="shared" si="5"/>
        <v>0</v>
      </c>
      <c r="H325" s="870"/>
      <c r="I325" s="869"/>
      <c r="J325" s="869"/>
      <c r="K325" s="873"/>
    </row>
    <row r="326" spans="1:11" ht="11.25">
      <c r="A326" s="869"/>
      <c r="B326" s="870"/>
      <c r="C326" s="501"/>
      <c r="D326" s="869"/>
      <c r="E326" s="871"/>
      <c r="F326" s="871"/>
      <c r="G326" s="872">
        <f t="shared" si="5"/>
        <v>0</v>
      </c>
      <c r="H326" s="870"/>
      <c r="I326" s="869"/>
      <c r="J326" s="869"/>
      <c r="K326" s="873"/>
    </row>
    <row r="327" spans="1:11" ht="11.25">
      <c r="A327" s="869"/>
      <c r="B327" s="870"/>
      <c r="C327" s="501"/>
      <c r="D327" s="869"/>
      <c r="E327" s="871"/>
      <c r="F327" s="871"/>
      <c r="G327" s="872">
        <f t="shared" si="5"/>
        <v>0</v>
      </c>
      <c r="H327" s="870"/>
      <c r="I327" s="869"/>
      <c r="J327" s="869"/>
      <c r="K327" s="873"/>
    </row>
    <row r="328" spans="1:11" ht="11.25">
      <c r="A328" s="869"/>
      <c r="B328" s="870"/>
      <c r="C328" s="501"/>
      <c r="D328" s="869"/>
      <c r="E328" s="871"/>
      <c r="F328" s="871"/>
      <c r="G328" s="872">
        <f t="shared" si="5"/>
        <v>0</v>
      </c>
      <c r="H328" s="870"/>
      <c r="I328" s="869"/>
      <c r="J328" s="869"/>
      <c r="K328" s="873"/>
    </row>
    <row r="329" spans="1:11" ht="11.25">
      <c r="A329" s="869"/>
      <c r="B329" s="870"/>
      <c r="C329" s="501"/>
      <c r="D329" s="869"/>
      <c r="E329" s="871"/>
      <c r="F329" s="871"/>
      <c r="G329" s="872">
        <f t="shared" si="5"/>
        <v>0</v>
      </c>
      <c r="H329" s="870"/>
      <c r="I329" s="869"/>
      <c r="J329" s="869"/>
      <c r="K329" s="873"/>
    </row>
    <row r="330" spans="1:11" ht="11.25">
      <c r="A330" s="869"/>
      <c r="B330" s="870"/>
      <c r="C330" s="501"/>
      <c r="D330" s="869"/>
      <c r="E330" s="871"/>
      <c r="F330" s="871"/>
      <c r="G330" s="872">
        <f t="shared" si="5"/>
        <v>0</v>
      </c>
      <c r="H330" s="870"/>
      <c r="I330" s="869"/>
      <c r="J330" s="869"/>
      <c r="K330" s="873"/>
    </row>
    <row r="331" spans="1:11" ht="11.25">
      <c r="A331" s="869"/>
      <c r="B331" s="870"/>
      <c r="C331" s="501"/>
      <c r="D331" s="869"/>
      <c r="E331" s="871"/>
      <c r="F331" s="871"/>
      <c r="G331" s="872">
        <f t="shared" si="5"/>
        <v>0</v>
      </c>
      <c r="H331" s="870"/>
      <c r="I331" s="869"/>
      <c r="J331" s="869"/>
      <c r="K331" s="873"/>
    </row>
    <row r="332" spans="1:11" ht="11.25">
      <c r="A332" s="869"/>
      <c r="B332" s="870"/>
      <c r="C332" s="501"/>
      <c r="D332" s="869"/>
      <c r="E332" s="871"/>
      <c r="F332" s="871"/>
      <c r="G332" s="872">
        <f t="shared" si="5"/>
        <v>0</v>
      </c>
      <c r="H332" s="870"/>
      <c r="I332" s="869"/>
      <c r="J332" s="869"/>
      <c r="K332" s="873"/>
    </row>
    <row r="333" spans="1:11" ht="11.25">
      <c r="A333" s="869"/>
      <c r="B333" s="870"/>
      <c r="C333" s="501"/>
      <c r="D333" s="869"/>
      <c r="E333" s="871"/>
      <c r="F333" s="871"/>
      <c r="G333" s="872">
        <f t="shared" si="5"/>
        <v>0</v>
      </c>
      <c r="H333" s="870"/>
      <c r="I333" s="869"/>
      <c r="J333" s="869"/>
      <c r="K333" s="873"/>
    </row>
    <row r="334" spans="1:11" ht="11.25">
      <c r="A334" s="869"/>
      <c r="B334" s="870"/>
      <c r="C334" s="501"/>
      <c r="D334" s="869"/>
      <c r="E334" s="871"/>
      <c r="F334" s="871"/>
      <c r="G334" s="872">
        <f t="shared" si="5"/>
        <v>0</v>
      </c>
      <c r="H334" s="870"/>
      <c r="I334" s="869"/>
      <c r="J334" s="869"/>
      <c r="K334" s="873"/>
    </row>
    <row r="335" spans="1:11" ht="11.25">
      <c r="A335" s="869"/>
      <c r="B335" s="870"/>
      <c r="C335" s="501"/>
      <c r="D335" s="869"/>
      <c r="E335" s="871"/>
      <c r="F335" s="871"/>
      <c r="G335" s="872">
        <f t="shared" si="5"/>
        <v>0</v>
      </c>
      <c r="H335" s="870"/>
      <c r="I335" s="869"/>
      <c r="J335" s="869"/>
      <c r="K335" s="873"/>
    </row>
    <row r="336" spans="1:11" ht="11.25">
      <c r="A336" s="869"/>
      <c r="B336" s="870"/>
      <c r="C336" s="501"/>
      <c r="D336" s="869"/>
      <c r="E336" s="871"/>
      <c r="F336" s="871"/>
      <c r="G336" s="872">
        <f t="shared" si="5"/>
        <v>0</v>
      </c>
      <c r="H336" s="870"/>
      <c r="I336" s="869"/>
      <c r="J336" s="869"/>
      <c r="K336" s="873"/>
    </row>
    <row r="337" spans="1:11" ht="11.25">
      <c r="A337" s="869"/>
      <c r="B337" s="870"/>
      <c r="C337" s="501"/>
      <c r="D337" s="869"/>
      <c r="E337" s="871"/>
      <c r="F337" s="871"/>
      <c r="G337" s="872">
        <f t="shared" si="5"/>
        <v>0</v>
      </c>
      <c r="H337" s="870"/>
      <c r="I337" s="869"/>
      <c r="J337" s="869"/>
      <c r="K337" s="873"/>
    </row>
    <row r="338" spans="1:11" ht="11.25">
      <c r="A338" s="869"/>
      <c r="B338" s="870"/>
      <c r="C338" s="501"/>
      <c r="D338" s="869"/>
      <c r="E338" s="871"/>
      <c r="F338" s="871"/>
      <c r="G338" s="872">
        <f t="shared" si="5"/>
        <v>0</v>
      </c>
      <c r="H338" s="870"/>
      <c r="I338" s="869"/>
      <c r="J338" s="869"/>
      <c r="K338" s="873"/>
    </row>
    <row r="339" spans="1:11" ht="11.25">
      <c r="A339" s="869"/>
      <c r="B339" s="870"/>
      <c r="C339" s="501"/>
      <c r="D339" s="869"/>
      <c r="E339" s="871"/>
      <c r="F339" s="871"/>
      <c r="G339" s="872">
        <f t="shared" si="5"/>
        <v>0</v>
      </c>
      <c r="H339" s="870"/>
      <c r="I339" s="869"/>
      <c r="J339" s="869"/>
      <c r="K339" s="873"/>
    </row>
    <row r="340" spans="1:11" ht="11.25">
      <c r="A340" s="869"/>
      <c r="B340" s="870"/>
      <c r="C340" s="501"/>
      <c r="D340" s="869"/>
      <c r="E340" s="871"/>
      <c r="F340" s="871"/>
      <c r="G340" s="872">
        <f t="shared" si="5"/>
        <v>0</v>
      </c>
      <c r="H340" s="870"/>
      <c r="I340" s="869"/>
      <c r="J340" s="869"/>
      <c r="K340" s="873"/>
    </row>
    <row r="341" spans="1:11" ht="11.25">
      <c r="A341" s="869"/>
      <c r="B341" s="870"/>
      <c r="C341" s="501"/>
      <c r="D341" s="869"/>
      <c r="E341" s="871"/>
      <c r="F341" s="871"/>
      <c r="G341" s="872">
        <f t="shared" si="5"/>
        <v>0</v>
      </c>
      <c r="H341" s="870"/>
      <c r="I341" s="869"/>
      <c r="J341" s="869"/>
      <c r="K341" s="873"/>
    </row>
    <row r="342" spans="1:11" ht="11.25">
      <c r="A342" s="869"/>
      <c r="B342" s="870"/>
      <c r="C342" s="501"/>
      <c r="D342" s="869"/>
      <c r="E342" s="871"/>
      <c r="F342" s="871"/>
      <c r="G342" s="872">
        <f t="shared" si="5"/>
        <v>0</v>
      </c>
      <c r="H342" s="870"/>
      <c r="I342" s="869"/>
      <c r="J342" s="869"/>
      <c r="K342" s="873"/>
    </row>
    <row r="343" spans="1:11" ht="11.25">
      <c r="A343" s="869"/>
      <c r="B343" s="870"/>
      <c r="C343" s="501"/>
      <c r="D343" s="869"/>
      <c r="E343" s="871"/>
      <c r="F343" s="871"/>
      <c r="G343" s="872">
        <f t="shared" si="5"/>
        <v>0</v>
      </c>
      <c r="H343" s="870"/>
      <c r="I343" s="869"/>
      <c r="J343" s="869"/>
      <c r="K343" s="873"/>
    </row>
    <row r="344" spans="1:11" ht="11.25">
      <c r="A344" s="869"/>
      <c r="B344" s="870"/>
      <c r="C344" s="501"/>
      <c r="D344" s="869"/>
      <c r="E344" s="871"/>
      <c r="F344" s="871"/>
      <c r="G344" s="872">
        <f t="shared" si="5"/>
        <v>0</v>
      </c>
      <c r="H344" s="870"/>
      <c r="I344" s="869"/>
      <c r="J344" s="869"/>
      <c r="K344" s="873"/>
    </row>
    <row r="345" spans="1:11" ht="11.25">
      <c r="A345" s="869"/>
      <c r="B345" s="870"/>
      <c r="C345" s="501"/>
      <c r="D345" s="869"/>
      <c r="E345" s="871"/>
      <c r="F345" s="871"/>
      <c r="G345" s="872">
        <f t="shared" si="5"/>
        <v>0</v>
      </c>
      <c r="H345" s="870"/>
      <c r="I345" s="869"/>
      <c r="J345" s="869"/>
      <c r="K345" s="873"/>
    </row>
    <row r="346" spans="1:11" ht="11.25">
      <c r="A346" s="869"/>
      <c r="B346" s="870"/>
      <c r="C346" s="501"/>
      <c r="D346" s="869"/>
      <c r="E346" s="871"/>
      <c r="F346" s="871"/>
      <c r="G346" s="872">
        <f t="shared" si="5"/>
        <v>0</v>
      </c>
      <c r="H346" s="870"/>
      <c r="I346" s="869"/>
      <c r="J346" s="869"/>
      <c r="K346" s="873"/>
    </row>
    <row r="347" spans="1:11" ht="11.25">
      <c r="A347" s="869"/>
      <c r="B347" s="870"/>
      <c r="C347" s="501"/>
      <c r="D347" s="869"/>
      <c r="E347" s="871"/>
      <c r="F347" s="871"/>
      <c r="G347" s="872">
        <f t="shared" si="5"/>
        <v>0</v>
      </c>
      <c r="H347" s="870"/>
      <c r="I347" s="869"/>
      <c r="J347" s="869"/>
      <c r="K347" s="873"/>
    </row>
    <row r="348" spans="1:11" ht="11.25">
      <c r="A348" s="869"/>
      <c r="B348" s="870"/>
      <c r="C348" s="501"/>
      <c r="D348" s="869"/>
      <c r="E348" s="871"/>
      <c r="F348" s="871"/>
      <c r="G348" s="872">
        <f t="shared" si="5"/>
        <v>0</v>
      </c>
      <c r="H348" s="870"/>
      <c r="I348" s="869"/>
      <c r="J348" s="869"/>
      <c r="K348" s="873"/>
    </row>
    <row r="349" spans="1:11" ht="11.25">
      <c r="A349" s="869"/>
      <c r="B349" s="870"/>
      <c r="C349" s="501"/>
      <c r="D349" s="869"/>
      <c r="E349" s="871"/>
      <c r="F349" s="871"/>
      <c r="G349" s="872">
        <f t="shared" si="5"/>
        <v>0</v>
      </c>
      <c r="H349" s="870"/>
      <c r="I349" s="869"/>
      <c r="J349" s="869"/>
      <c r="K349" s="873"/>
    </row>
    <row r="350" spans="1:11" ht="11.25">
      <c r="A350" s="869"/>
      <c r="B350" s="870"/>
      <c r="C350" s="501"/>
      <c r="D350" s="869"/>
      <c r="E350" s="871"/>
      <c r="F350" s="871"/>
      <c r="G350" s="872">
        <f t="shared" si="5"/>
        <v>0</v>
      </c>
      <c r="H350" s="870"/>
      <c r="I350" s="869"/>
      <c r="J350" s="869"/>
      <c r="K350" s="873"/>
    </row>
    <row r="351" spans="1:11" ht="11.25">
      <c r="A351" s="869"/>
      <c r="B351" s="870"/>
      <c r="C351" s="501"/>
      <c r="D351" s="869"/>
      <c r="E351" s="871"/>
      <c r="F351" s="871"/>
      <c r="G351" s="872">
        <f t="shared" si="5"/>
        <v>0</v>
      </c>
      <c r="H351" s="870"/>
      <c r="I351" s="869"/>
      <c r="J351" s="869"/>
      <c r="K351" s="873"/>
    </row>
    <row r="352" spans="1:11" ht="11.25">
      <c r="A352" s="869"/>
      <c r="B352" s="870"/>
      <c r="C352" s="501"/>
      <c r="D352" s="869"/>
      <c r="E352" s="871"/>
      <c r="F352" s="871"/>
      <c r="G352" s="872">
        <f t="shared" si="5"/>
        <v>0</v>
      </c>
      <c r="H352" s="870"/>
      <c r="I352" s="869"/>
      <c r="J352" s="869"/>
      <c r="K352" s="873"/>
    </row>
    <row r="353" spans="1:11" ht="11.25">
      <c r="A353" s="869"/>
      <c r="B353" s="870"/>
      <c r="C353" s="501"/>
      <c r="D353" s="869"/>
      <c r="E353" s="871"/>
      <c r="F353" s="871"/>
      <c r="G353" s="872">
        <f t="shared" si="5"/>
        <v>0</v>
      </c>
      <c r="H353" s="870"/>
      <c r="I353" s="869"/>
      <c r="J353" s="869"/>
      <c r="K353" s="873"/>
    </row>
    <row r="354" spans="1:11" ht="11.25">
      <c r="A354" s="869"/>
      <c r="B354" s="870"/>
      <c r="C354" s="501"/>
      <c r="D354" s="869"/>
      <c r="E354" s="871"/>
      <c r="F354" s="871"/>
      <c r="G354" s="872">
        <f t="shared" si="5"/>
        <v>0</v>
      </c>
      <c r="H354" s="870"/>
      <c r="I354" s="869"/>
      <c r="J354" s="869"/>
      <c r="K354" s="873"/>
    </row>
    <row r="355" spans="1:11" ht="11.25">
      <c r="A355" s="869"/>
      <c r="B355" s="870"/>
      <c r="C355" s="501"/>
      <c r="D355" s="869"/>
      <c r="E355" s="871"/>
      <c r="F355" s="871"/>
      <c r="G355" s="872">
        <f t="shared" si="5"/>
        <v>0</v>
      </c>
      <c r="H355" s="870"/>
      <c r="I355" s="869"/>
      <c r="J355" s="869"/>
      <c r="K355" s="873"/>
    </row>
    <row r="356" spans="1:11" ht="11.25">
      <c r="A356" s="869"/>
      <c r="B356" s="870"/>
      <c r="C356" s="501"/>
      <c r="D356" s="869"/>
      <c r="E356" s="871"/>
      <c r="F356" s="871"/>
      <c r="G356" s="872">
        <f t="shared" si="5"/>
        <v>0</v>
      </c>
      <c r="H356" s="870"/>
      <c r="I356" s="869"/>
      <c r="J356" s="869"/>
      <c r="K356" s="873"/>
    </row>
    <row r="357" spans="1:11" ht="11.25">
      <c r="A357" s="869"/>
      <c r="B357" s="870"/>
      <c r="C357" s="501"/>
      <c r="D357" s="869"/>
      <c r="E357" s="871"/>
      <c r="F357" s="871"/>
      <c r="G357" s="872">
        <f t="shared" si="5"/>
        <v>0</v>
      </c>
      <c r="H357" s="870"/>
      <c r="I357" s="869"/>
      <c r="J357" s="869"/>
      <c r="K357" s="873"/>
    </row>
    <row r="358" spans="1:11" ht="11.25">
      <c r="A358" s="869"/>
      <c r="B358" s="870"/>
      <c r="C358" s="501"/>
      <c r="D358" s="869"/>
      <c r="E358" s="871"/>
      <c r="F358" s="871"/>
      <c r="G358" s="872">
        <f t="shared" si="5"/>
        <v>0</v>
      </c>
      <c r="H358" s="870"/>
      <c r="I358" s="869"/>
      <c r="J358" s="869"/>
      <c r="K358" s="873"/>
    </row>
    <row r="359" spans="1:11" ht="11.25">
      <c r="A359" s="869"/>
      <c r="B359" s="870"/>
      <c r="C359" s="501"/>
      <c r="D359" s="869"/>
      <c r="E359" s="871"/>
      <c r="F359" s="871"/>
      <c r="G359" s="872">
        <f t="shared" si="5"/>
        <v>0</v>
      </c>
      <c r="H359" s="870"/>
      <c r="I359" s="869"/>
      <c r="J359" s="869"/>
      <c r="K359" s="873"/>
    </row>
    <row r="360" spans="1:11" ht="11.25">
      <c r="A360" s="869"/>
      <c r="B360" s="870"/>
      <c r="C360" s="501"/>
      <c r="D360" s="869"/>
      <c r="E360" s="871"/>
      <c r="F360" s="871"/>
      <c r="G360" s="872">
        <f t="shared" si="5"/>
        <v>0</v>
      </c>
      <c r="H360" s="870"/>
      <c r="I360" s="869"/>
      <c r="J360" s="869"/>
      <c r="K360" s="873"/>
    </row>
    <row r="361" spans="1:11" ht="11.25">
      <c r="A361" s="869"/>
      <c r="B361" s="870"/>
      <c r="C361" s="501"/>
      <c r="D361" s="869"/>
      <c r="E361" s="871"/>
      <c r="F361" s="871"/>
      <c r="G361" s="872">
        <f t="shared" si="5"/>
        <v>0</v>
      </c>
      <c r="H361" s="870"/>
      <c r="I361" s="869"/>
      <c r="J361" s="869"/>
      <c r="K361" s="873"/>
    </row>
    <row r="362" spans="1:11" ht="11.25">
      <c r="A362" s="869"/>
      <c r="B362" s="870"/>
      <c r="C362" s="501"/>
      <c r="D362" s="869"/>
      <c r="E362" s="871"/>
      <c r="F362" s="871"/>
      <c r="G362" s="872">
        <f t="shared" si="5"/>
        <v>0</v>
      </c>
      <c r="H362" s="870"/>
      <c r="I362" s="869"/>
      <c r="J362" s="869"/>
      <c r="K362" s="873"/>
    </row>
    <row r="363" spans="1:11" ht="11.25">
      <c r="A363" s="869"/>
      <c r="B363" s="870"/>
      <c r="C363" s="501"/>
      <c r="D363" s="869"/>
      <c r="E363" s="871"/>
      <c r="F363" s="871"/>
      <c r="G363" s="872">
        <f t="shared" si="5"/>
        <v>0</v>
      </c>
      <c r="H363" s="870"/>
      <c r="I363" s="869"/>
      <c r="J363" s="869"/>
      <c r="K363" s="873"/>
    </row>
    <row r="364" spans="1:11" ht="11.25">
      <c r="A364" s="869"/>
      <c r="B364" s="870"/>
      <c r="C364" s="501"/>
      <c r="D364" s="869"/>
      <c r="E364" s="871"/>
      <c r="F364" s="871"/>
      <c r="G364" s="872">
        <f t="shared" si="5"/>
        <v>0</v>
      </c>
      <c r="H364" s="870"/>
      <c r="I364" s="869"/>
      <c r="J364" s="869"/>
      <c r="K364" s="873"/>
    </row>
    <row r="365" spans="1:11" ht="11.25">
      <c r="A365" s="869"/>
      <c r="B365" s="870"/>
      <c r="C365" s="501"/>
      <c r="D365" s="869"/>
      <c r="E365" s="871"/>
      <c r="F365" s="871"/>
      <c r="G365" s="872">
        <f t="shared" si="5"/>
        <v>0</v>
      </c>
      <c r="H365" s="870"/>
      <c r="I365" s="869"/>
      <c r="J365" s="869"/>
      <c r="K365" s="873"/>
    </row>
    <row r="366" spans="1:11" ht="11.25">
      <c r="A366" s="869"/>
      <c r="B366" s="870"/>
      <c r="C366" s="501"/>
      <c r="D366" s="869"/>
      <c r="E366" s="871"/>
      <c r="F366" s="871"/>
      <c r="G366" s="872">
        <f t="shared" si="5"/>
        <v>0</v>
      </c>
      <c r="H366" s="870"/>
      <c r="I366" s="869"/>
      <c r="J366" s="869"/>
      <c r="K366" s="873"/>
    </row>
    <row r="367" spans="1:11" ht="11.25">
      <c r="A367" s="869"/>
      <c r="B367" s="870"/>
      <c r="C367" s="501"/>
      <c r="D367" s="869"/>
      <c r="E367" s="871"/>
      <c r="F367" s="871"/>
      <c r="G367" s="872">
        <f t="shared" si="5"/>
        <v>0</v>
      </c>
      <c r="H367" s="870"/>
      <c r="I367" s="869"/>
      <c r="J367" s="869"/>
      <c r="K367" s="873"/>
    </row>
    <row r="368" spans="1:11" ht="11.25">
      <c r="A368" s="869"/>
      <c r="B368" s="870"/>
      <c r="C368" s="501"/>
      <c r="D368" s="869"/>
      <c r="E368" s="871"/>
      <c r="F368" s="871"/>
      <c r="G368" s="872">
        <f t="shared" si="5"/>
        <v>0</v>
      </c>
      <c r="H368" s="870"/>
      <c r="I368" s="869"/>
      <c r="J368" s="869"/>
      <c r="K368" s="873"/>
    </row>
    <row r="369" spans="1:11" ht="11.25">
      <c r="A369" s="869"/>
      <c r="B369" s="870"/>
      <c r="C369" s="501"/>
      <c r="D369" s="869"/>
      <c r="E369" s="871"/>
      <c r="F369" s="871"/>
      <c r="G369" s="872">
        <f t="shared" si="5"/>
        <v>0</v>
      </c>
      <c r="H369" s="870"/>
      <c r="I369" s="869"/>
      <c r="J369" s="869"/>
      <c r="K369" s="873"/>
    </row>
    <row r="370" spans="1:11" ht="11.25">
      <c r="A370" s="869"/>
      <c r="B370" s="870"/>
      <c r="C370" s="501"/>
      <c r="D370" s="869"/>
      <c r="E370" s="871"/>
      <c r="F370" s="871"/>
      <c r="G370" s="872">
        <f t="shared" si="5"/>
        <v>0</v>
      </c>
      <c r="H370" s="870"/>
      <c r="I370" s="869"/>
      <c r="J370" s="869"/>
      <c r="K370" s="873"/>
    </row>
    <row r="371" spans="1:11" ht="11.25">
      <c r="A371" s="869"/>
      <c r="B371" s="870"/>
      <c r="C371" s="501"/>
      <c r="D371" s="869"/>
      <c r="E371" s="871"/>
      <c r="F371" s="871"/>
      <c r="G371" s="872">
        <f t="shared" si="5"/>
        <v>0</v>
      </c>
      <c r="H371" s="870"/>
      <c r="I371" s="869"/>
      <c r="J371" s="869"/>
      <c r="K371" s="873"/>
    </row>
    <row r="372" spans="1:11" ht="11.25">
      <c r="A372" s="869"/>
      <c r="B372" s="870"/>
      <c r="C372" s="501"/>
      <c r="D372" s="869"/>
      <c r="E372" s="871"/>
      <c r="F372" s="871"/>
      <c r="G372" s="872">
        <f t="shared" si="5"/>
        <v>0</v>
      </c>
      <c r="H372" s="870"/>
      <c r="I372" s="869"/>
      <c r="J372" s="869"/>
      <c r="K372" s="873"/>
    </row>
    <row r="373" spans="1:11" ht="11.25">
      <c r="A373" s="869"/>
      <c r="B373" s="870"/>
      <c r="C373" s="501"/>
      <c r="D373" s="869"/>
      <c r="E373" s="871"/>
      <c r="F373" s="871"/>
      <c r="G373" s="872">
        <f t="shared" si="5"/>
        <v>0</v>
      </c>
      <c r="H373" s="870"/>
      <c r="I373" s="869"/>
      <c r="J373" s="869"/>
      <c r="K373" s="873"/>
    </row>
    <row r="374" spans="1:11" ht="11.25">
      <c r="A374" s="869"/>
      <c r="B374" s="870"/>
      <c r="C374" s="501"/>
      <c r="D374" s="869"/>
      <c r="E374" s="871"/>
      <c r="F374" s="871"/>
      <c r="G374" s="872">
        <f t="shared" si="5"/>
        <v>0</v>
      </c>
      <c r="H374" s="870"/>
      <c r="I374" s="869"/>
      <c r="J374" s="869"/>
      <c r="K374" s="873"/>
    </row>
    <row r="375" spans="1:11" ht="11.25">
      <c r="A375" s="869"/>
      <c r="B375" s="870"/>
      <c r="C375" s="501"/>
      <c r="D375" s="869"/>
      <c r="E375" s="871"/>
      <c r="F375" s="871"/>
      <c r="G375" s="872">
        <f t="shared" si="5"/>
        <v>0</v>
      </c>
      <c r="H375" s="870"/>
      <c r="I375" s="869"/>
      <c r="J375" s="869"/>
      <c r="K375" s="873"/>
    </row>
    <row r="376" spans="1:11" ht="11.25">
      <c r="A376" s="869"/>
      <c r="B376" s="870"/>
      <c r="C376" s="501"/>
      <c r="D376" s="869"/>
      <c r="E376" s="871"/>
      <c r="F376" s="871"/>
      <c r="G376" s="872">
        <f t="shared" si="5"/>
        <v>0</v>
      </c>
      <c r="H376" s="870"/>
      <c r="I376" s="869"/>
      <c r="J376" s="869"/>
      <c r="K376" s="873"/>
    </row>
    <row r="377" spans="1:11" ht="11.25">
      <c r="A377" s="869"/>
      <c r="B377" s="870"/>
      <c r="C377" s="501"/>
      <c r="D377" s="869"/>
      <c r="E377" s="871"/>
      <c r="F377" s="871"/>
      <c r="G377" s="872">
        <f t="shared" si="5"/>
        <v>0</v>
      </c>
      <c r="H377" s="870"/>
      <c r="I377" s="869"/>
      <c r="J377" s="869"/>
      <c r="K377" s="873"/>
    </row>
    <row r="378" spans="1:11" ht="11.25">
      <c r="A378" s="869"/>
      <c r="B378" s="870"/>
      <c r="C378" s="501"/>
      <c r="D378" s="869"/>
      <c r="E378" s="871"/>
      <c r="F378" s="871"/>
      <c r="G378" s="872">
        <f aca="true" t="shared" si="6" ref="G378:G441">IF(E378&gt;0,E378/$D$1,F378)</f>
        <v>0</v>
      </c>
      <c r="H378" s="870"/>
      <c r="I378" s="869"/>
      <c r="J378" s="869"/>
      <c r="K378" s="873"/>
    </row>
    <row r="379" spans="1:11" ht="11.25">
      <c r="A379" s="869"/>
      <c r="B379" s="870"/>
      <c r="C379" s="501"/>
      <c r="D379" s="869"/>
      <c r="E379" s="871"/>
      <c r="F379" s="871"/>
      <c r="G379" s="872">
        <f t="shared" si="6"/>
        <v>0</v>
      </c>
      <c r="H379" s="870"/>
      <c r="I379" s="869"/>
      <c r="J379" s="869"/>
      <c r="K379" s="873"/>
    </row>
    <row r="380" spans="1:11" ht="11.25">
      <c r="A380" s="869"/>
      <c r="B380" s="870"/>
      <c r="C380" s="501"/>
      <c r="D380" s="869"/>
      <c r="E380" s="871"/>
      <c r="F380" s="871"/>
      <c r="G380" s="872">
        <f t="shared" si="6"/>
        <v>0</v>
      </c>
      <c r="H380" s="870"/>
      <c r="I380" s="869"/>
      <c r="J380" s="869"/>
      <c r="K380" s="873"/>
    </row>
    <row r="381" spans="1:11" ht="11.25">
      <c r="A381" s="869"/>
      <c r="B381" s="870"/>
      <c r="C381" s="501"/>
      <c r="D381" s="869"/>
      <c r="E381" s="871"/>
      <c r="F381" s="871"/>
      <c r="G381" s="872">
        <f t="shared" si="6"/>
        <v>0</v>
      </c>
      <c r="H381" s="870"/>
      <c r="I381" s="869"/>
      <c r="J381" s="869"/>
      <c r="K381" s="873"/>
    </row>
    <row r="382" spans="1:11" ht="11.25">
      <c r="A382" s="869"/>
      <c r="B382" s="870"/>
      <c r="C382" s="501"/>
      <c r="D382" s="869"/>
      <c r="E382" s="871"/>
      <c r="F382" s="871"/>
      <c r="G382" s="872">
        <f t="shared" si="6"/>
        <v>0</v>
      </c>
      <c r="H382" s="870"/>
      <c r="I382" s="869"/>
      <c r="J382" s="869"/>
      <c r="K382" s="873"/>
    </row>
    <row r="383" spans="1:11" ht="11.25">
      <c r="A383" s="869"/>
      <c r="B383" s="870"/>
      <c r="C383" s="501"/>
      <c r="D383" s="869"/>
      <c r="E383" s="871"/>
      <c r="F383" s="871"/>
      <c r="G383" s="872">
        <f t="shared" si="6"/>
        <v>0</v>
      </c>
      <c r="H383" s="870"/>
      <c r="I383" s="869"/>
      <c r="J383" s="869"/>
      <c r="K383" s="873"/>
    </row>
    <row r="384" spans="1:11" ht="11.25">
      <c r="A384" s="869"/>
      <c r="B384" s="870"/>
      <c r="C384" s="501"/>
      <c r="D384" s="869"/>
      <c r="E384" s="871"/>
      <c r="F384" s="871"/>
      <c r="G384" s="872">
        <f t="shared" si="6"/>
        <v>0</v>
      </c>
      <c r="H384" s="870"/>
      <c r="I384" s="869"/>
      <c r="J384" s="869"/>
      <c r="K384" s="873"/>
    </row>
    <row r="385" spans="1:11" ht="11.25">
      <c r="A385" s="869"/>
      <c r="B385" s="870"/>
      <c r="C385" s="501"/>
      <c r="D385" s="869"/>
      <c r="E385" s="871"/>
      <c r="F385" s="871"/>
      <c r="G385" s="872">
        <f t="shared" si="6"/>
        <v>0</v>
      </c>
      <c r="H385" s="870"/>
      <c r="I385" s="869"/>
      <c r="J385" s="869"/>
      <c r="K385" s="873"/>
    </row>
    <row r="386" spans="1:11" ht="11.25">
      <c r="A386" s="869"/>
      <c r="B386" s="870"/>
      <c r="C386" s="501"/>
      <c r="D386" s="869"/>
      <c r="E386" s="871"/>
      <c r="F386" s="871"/>
      <c r="G386" s="872">
        <f t="shared" si="6"/>
        <v>0</v>
      </c>
      <c r="H386" s="870"/>
      <c r="I386" s="869"/>
      <c r="J386" s="869"/>
      <c r="K386" s="873"/>
    </row>
    <row r="387" spans="1:11" ht="11.25">
      <c r="A387" s="869"/>
      <c r="B387" s="870"/>
      <c r="C387" s="501"/>
      <c r="D387" s="869"/>
      <c r="E387" s="871"/>
      <c r="F387" s="871"/>
      <c r="G387" s="872">
        <f t="shared" si="6"/>
        <v>0</v>
      </c>
      <c r="H387" s="870"/>
      <c r="I387" s="869"/>
      <c r="J387" s="869"/>
      <c r="K387" s="873"/>
    </row>
    <row r="388" spans="1:11" ht="11.25">
      <c r="A388" s="869"/>
      <c r="B388" s="870"/>
      <c r="C388" s="501"/>
      <c r="D388" s="869"/>
      <c r="E388" s="871"/>
      <c r="F388" s="871"/>
      <c r="G388" s="872">
        <f t="shared" si="6"/>
        <v>0</v>
      </c>
      <c r="H388" s="870"/>
      <c r="I388" s="869"/>
      <c r="J388" s="869"/>
      <c r="K388" s="873"/>
    </row>
    <row r="389" spans="1:11" ht="11.25">
      <c r="A389" s="869"/>
      <c r="B389" s="870"/>
      <c r="C389" s="501"/>
      <c r="D389" s="869"/>
      <c r="E389" s="871"/>
      <c r="F389" s="871"/>
      <c r="G389" s="872">
        <f t="shared" si="6"/>
        <v>0</v>
      </c>
      <c r="H389" s="870"/>
      <c r="I389" s="869"/>
      <c r="J389" s="869"/>
      <c r="K389" s="873"/>
    </row>
    <row r="390" spans="1:11" ht="11.25">
      <c r="A390" s="869"/>
      <c r="B390" s="870"/>
      <c r="C390" s="501"/>
      <c r="D390" s="869"/>
      <c r="E390" s="871"/>
      <c r="F390" s="871"/>
      <c r="G390" s="872">
        <f t="shared" si="6"/>
        <v>0</v>
      </c>
      <c r="H390" s="870"/>
      <c r="I390" s="869"/>
      <c r="J390" s="869"/>
      <c r="K390" s="873"/>
    </row>
    <row r="391" spans="1:11" ht="11.25">
      <c r="A391" s="869"/>
      <c r="B391" s="870"/>
      <c r="C391" s="501"/>
      <c r="D391" s="869"/>
      <c r="E391" s="871"/>
      <c r="F391" s="871"/>
      <c r="G391" s="872">
        <f t="shared" si="6"/>
        <v>0</v>
      </c>
      <c r="H391" s="870"/>
      <c r="I391" s="869"/>
      <c r="J391" s="869"/>
      <c r="K391" s="873"/>
    </row>
    <row r="392" spans="1:11" ht="11.25">
      <c r="A392" s="869"/>
      <c r="B392" s="870"/>
      <c r="C392" s="501"/>
      <c r="D392" s="869"/>
      <c r="E392" s="871"/>
      <c r="F392" s="871"/>
      <c r="G392" s="872">
        <f t="shared" si="6"/>
        <v>0</v>
      </c>
      <c r="H392" s="870"/>
      <c r="I392" s="869"/>
      <c r="J392" s="869"/>
      <c r="K392" s="873"/>
    </row>
    <row r="393" spans="1:11" ht="11.25">
      <c r="A393" s="869"/>
      <c r="B393" s="870"/>
      <c r="C393" s="501"/>
      <c r="D393" s="869"/>
      <c r="E393" s="871"/>
      <c r="F393" s="871"/>
      <c r="G393" s="872">
        <f t="shared" si="6"/>
        <v>0</v>
      </c>
      <c r="H393" s="870"/>
      <c r="I393" s="869"/>
      <c r="J393" s="869"/>
      <c r="K393" s="873"/>
    </row>
    <row r="394" spans="1:11" ht="11.25">
      <c r="A394" s="869"/>
      <c r="B394" s="870"/>
      <c r="C394" s="501"/>
      <c r="D394" s="869"/>
      <c r="E394" s="871"/>
      <c r="F394" s="871"/>
      <c r="G394" s="872">
        <f t="shared" si="6"/>
        <v>0</v>
      </c>
      <c r="H394" s="870"/>
      <c r="I394" s="869"/>
      <c r="J394" s="869"/>
      <c r="K394" s="873"/>
    </row>
    <row r="395" spans="1:11" ht="11.25">
      <c r="A395" s="869"/>
      <c r="B395" s="870"/>
      <c r="C395" s="500"/>
      <c r="D395" s="869"/>
      <c r="E395" s="871"/>
      <c r="F395" s="871"/>
      <c r="G395" s="872">
        <f t="shared" si="6"/>
        <v>0</v>
      </c>
      <c r="H395" s="870"/>
      <c r="I395" s="869"/>
      <c r="J395" s="869"/>
      <c r="K395" s="873"/>
    </row>
    <row r="396" spans="1:11" ht="11.25">
      <c r="A396" s="869"/>
      <c r="B396" s="870"/>
      <c r="C396" s="500"/>
      <c r="D396" s="869"/>
      <c r="E396" s="871"/>
      <c r="F396" s="871"/>
      <c r="G396" s="872">
        <f t="shared" si="6"/>
        <v>0</v>
      </c>
      <c r="H396" s="870"/>
      <c r="I396" s="869"/>
      <c r="J396" s="869"/>
      <c r="K396" s="873"/>
    </row>
    <row r="397" spans="1:11" ht="11.25">
      <c r="A397" s="869"/>
      <c r="B397" s="870"/>
      <c r="C397" s="500"/>
      <c r="D397" s="869"/>
      <c r="E397" s="871"/>
      <c r="F397" s="871"/>
      <c r="G397" s="872">
        <f t="shared" si="6"/>
        <v>0</v>
      </c>
      <c r="H397" s="870"/>
      <c r="I397" s="869"/>
      <c r="J397" s="869"/>
      <c r="K397" s="873"/>
    </row>
    <row r="398" spans="1:11" ht="11.25">
      <c r="A398" s="869"/>
      <c r="B398" s="870"/>
      <c r="C398" s="500"/>
      <c r="D398" s="869"/>
      <c r="E398" s="871"/>
      <c r="F398" s="871"/>
      <c r="G398" s="872">
        <f t="shared" si="6"/>
        <v>0</v>
      </c>
      <c r="H398" s="870"/>
      <c r="I398" s="869"/>
      <c r="J398" s="869"/>
      <c r="K398" s="873"/>
    </row>
    <row r="399" spans="1:11" ht="11.25">
      <c r="A399" s="869"/>
      <c r="B399" s="870"/>
      <c r="C399" s="500"/>
      <c r="D399" s="869"/>
      <c r="E399" s="871"/>
      <c r="F399" s="871"/>
      <c r="G399" s="872">
        <f t="shared" si="6"/>
        <v>0</v>
      </c>
      <c r="H399" s="870"/>
      <c r="I399" s="869"/>
      <c r="J399" s="869"/>
      <c r="K399" s="873"/>
    </row>
    <row r="400" spans="1:11" ht="11.25">
      <c r="A400" s="869"/>
      <c r="B400" s="870"/>
      <c r="C400" s="500"/>
      <c r="D400" s="869"/>
      <c r="E400" s="871"/>
      <c r="F400" s="871"/>
      <c r="G400" s="872">
        <f t="shared" si="6"/>
        <v>0</v>
      </c>
      <c r="H400" s="870"/>
      <c r="I400" s="869"/>
      <c r="J400" s="869"/>
      <c r="K400" s="873"/>
    </row>
    <row r="401" spans="1:11" ht="11.25">
      <c r="A401" s="869"/>
      <c r="B401" s="870"/>
      <c r="C401" s="500"/>
      <c r="D401" s="869"/>
      <c r="E401" s="871"/>
      <c r="F401" s="871"/>
      <c r="G401" s="872">
        <f t="shared" si="6"/>
        <v>0</v>
      </c>
      <c r="H401" s="870"/>
      <c r="I401" s="869"/>
      <c r="J401" s="869"/>
      <c r="K401" s="873"/>
    </row>
    <row r="402" spans="1:11" ht="11.25">
      <c r="A402" s="869"/>
      <c r="B402" s="870"/>
      <c r="C402" s="500"/>
      <c r="D402" s="869"/>
      <c r="E402" s="871"/>
      <c r="F402" s="871"/>
      <c r="G402" s="872">
        <f t="shared" si="6"/>
        <v>0</v>
      </c>
      <c r="H402" s="870"/>
      <c r="I402" s="869"/>
      <c r="J402" s="869"/>
      <c r="K402" s="873"/>
    </row>
    <row r="403" spans="1:11" ht="11.25">
      <c r="A403" s="869"/>
      <c r="B403" s="870"/>
      <c r="C403" s="500"/>
      <c r="D403" s="869"/>
      <c r="E403" s="871"/>
      <c r="F403" s="871"/>
      <c r="G403" s="872">
        <f t="shared" si="6"/>
        <v>0</v>
      </c>
      <c r="H403" s="870"/>
      <c r="I403" s="869"/>
      <c r="J403" s="869"/>
      <c r="K403" s="873"/>
    </row>
    <row r="404" spans="1:11" ht="11.25">
      <c r="A404" s="869"/>
      <c r="B404" s="870"/>
      <c r="C404" s="500"/>
      <c r="D404" s="869"/>
      <c r="E404" s="871"/>
      <c r="F404" s="871"/>
      <c r="G404" s="872">
        <f t="shared" si="6"/>
        <v>0</v>
      </c>
      <c r="H404" s="870"/>
      <c r="I404" s="869"/>
      <c r="J404" s="869"/>
      <c r="K404" s="873"/>
    </row>
    <row r="405" spans="1:11" ht="11.25">
      <c r="A405" s="869"/>
      <c r="B405" s="870"/>
      <c r="C405" s="500"/>
      <c r="D405" s="869"/>
      <c r="E405" s="871"/>
      <c r="F405" s="871"/>
      <c r="G405" s="872">
        <f t="shared" si="6"/>
        <v>0</v>
      </c>
      <c r="H405" s="870"/>
      <c r="I405" s="869"/>
      <c r="J405" s="869"/>
      <c r="K405" s="873"/>
    </row>
    <row r="406" spans="1:11" ht="11.25">
      <c r="A406" s="869"/>
      <c r="B406" s="870"/>
      <c r="C406" s="500"/>
      <c r="D406" s="869"/>
      <c r="E406" s="871"/>
      <c r="F406" s="871"/>
      <c r="G406" s="872">
        <f t="shared" si="6"/>
        <v>0</v>
      </c>
      <c r="H406" s="870"/>
      <c r="I406" s="869"/>
      <c r="J406" s="869"/>
      <c r="K406" s="873"/>
    </row>
    <row r="407" spans="1:11" ht="11.25">
      <c r="A407" s="869"/>
      <c r="B407" s="870"/>
      <c r="C407" s="500"/>
      <c r="D407" s="869"/>
      <c r="E407" s="871"/>
      <c r="F407" s="871"/>
      <c r="G407" s="872">
        <f t="shared" si="6"/>
        <v>0</v>
      </c>
      <c r="H407" s="870"/>
      <c r="I407" s="869"/>
      <c r="J407" s="869"/>
      <c r="K407" s="873"/>
    </row>
    <row r="408" spans="1:11" ht="11.25">
      <c r="A408" s="869"/>
      <c r="B408" s="870"/>
      <c r="C408" s="500"/>
      <c r="D408" s="869"/>
      <c r="E408" s="871"/>
      <c r="F408" s="871"/>
      <c r="G408" s="872">
        <f t="shared" si="6"/>
        <v>0</v>
      </c>
      <c r="H408" s="870"/>
      <c r="I408" s="869"/>
      <c r="J408" s="869"/>
      <c r="K408" s="873"/>
    </row>
    <row r="409" spans="1:11" ht="11.25">
      <c r="A409" s="869"/>
      <c r="B409" s="870"/>
      <c r="C409" s="500"/>
      <c r="D409" s="869"/>
      <c r="E409" s="871"/>
      <c r="F409" s="871"/>
      <c r="G409" s="872">
        <f t="shared" si="6"/>
        <v>0</v>
      </c>
      <c r="H409" s="870"/>
      <c r="I409" s="869"/>
      <c r="J409" s="869"/>
      <c r="K409" s="873"/>
    </row>
    <row r="410" spans="1:11" ht="11.25">
      <c r="A410" s="869"/>
      <c r="B410" s="870"/>
      <c r="C410" s="500"/>
      <c r="D410" s="869"/>
      <c r="E410" s="871"/>
      <c r="F410" s="871"/>
      <c r="G410" s="872">
        <f t="shared" si="6"/>
        <v>0</v>
      </c>
      <c r="H410" s="870"/>
      <c r="I410" s="869"/>
      <c r="J410" s="869"/>
      <c r="K410" s="873"/>
    </row>
    <row r="411" spans="1:11" ht="11.25">
      <c r="A411" s="869"/>
      <c r="B411" s="870"/>
      <c r="C411" s="500"/>
      <c r="D411" s="869"/>
      <c r="E411" s="871"/>
      <c r="F411" s="871"/>
      <c r="G411" s="872">
        <f t="shared" si="6"/>
        <v>0</v>
      </c>
      <c r="H411" s="870"/>
      <c r="I411" s="869"/>
      <c r="J411" s="869"/>
      <c r="K411" s="873"/>
    </row>
    <row r="412" spans="1:11" ht="11.25">
      <c r="A412" s="869"/>
      <c r="B412" s="870"/>
      <c r="C412" s="500"/>
      <c r="D412" s="869"/>
      <c r="E412" s="871"/>
      <c r="F412" s="871"/>
      <c r="G412" s="872">
        <f t="shared" si="6"/>
        <v>0</v>
      </c>
      <c r="H412" s="870"/>
      <c r="I412" s="869"/>
      <c r="J412" s="869"/>
      <c r="K412" s="873"/>
    </row>
    <row r="413" spans="1:11" ht="11.25">
      <c r="A413" s="869"/>
      <c r="B413" s="870"/>
      <c r="C413" s="500"/>
      <c r="D413" s="869"/>
      <c r="E413" s="871"/>
      <c r="F413" s="871"/>
      <c r="G413" s="872">
        <f t="shared" si="6"/>
        <v>0</v>
      </c>
      <c r="H413" s="870"/>
      <c r="I413" s="869"/>
      <c r="J413" s="869"/>
      <c r="K413" s="873"/>
    </row>
    <row r="414" spans="1:11" ht="11.25">
      <c r="A414" s="869"/>
      <c r="B414" s="870"/>
      <c r="C414" s="500"/>
      <c r="D414" s="869"/>
      <c r="E414" s="871"/>
      <c r="F414" s="871"/>
      <c r="G414" s="872">
        <f t="shared" si="6"/>
        <v>0</v>
      </c>
      <c r="H414" s="870"/>
      <c r="I414" s="869"/>
      <c r="J414" s="869"/>
      <c r="K414" s="873"/>
    </row>
    <row r="415" spans="1:11" ht="11.25">
      <c r="A415" s="869"/>
      <c r="B415" s="870"/>
      <c r="C415" s="500"/>
      <c r="D415" s="869"/>
      <c r="E415" s="871"/>
      <c r="F415" s="871"/>
      <c r="G415" s="872">
        <f t="shared" si="6"/>
        <v>0</v>
      </c>
      <c r="H415" s="870"/>
      <c r="I415" s="869"/>
      <c r="J415" s="869"/>
      <c r="K415" s="873"/>
    </row>
    <row r="416" spans="1:11" ht="11.25">
      <c r="A416" s="869"/>
      <c r="B416" s="870"/>
      <c r="C416" s="500"/>
      <c r="D416" s="869"/>
      <c r="E416" s="871"/>
      <c r="F416" s="871"/>
      <c r="G416" s="872">
        <f t="shared" si="6"/>
        <v>0</v>
      </c>
      <c r="H416" s="870"/>
      <c r="I416" s="869"/>
      <c r="J416" s="869"/>
      <c r="K416" s="873"/>
    </row>
    <row r="417" spans="1:11" ht="11.25">
      <c r="A417" s="869"/>
      <c r="B417" s="870"/>
      <c r="C417" s="500"/>
      <c r="D417" s="869"/>
      <c r="E417" s="871"/>
      <c r="F417" s="871"/>
      <c r="G417" s="872">
        <f t="shared" si="6"/>
        <v>0</v>
      </c>
      <c r="H417" s="870"/>
      <c r="I417" s="869"/>
      <c r="J417" s="869"/>
      <c r="K417" s="873"/>
    </row>
    <row r="418" spans="1:11" ht="11.25">
      <c r="A418" s="869"/>
      <c r="B418" s="870"/>
      <c r="C418" s="500"/>
      <c r="D418" s="869"/>
      <c r="E418" s="871"/>
      <c r="F418" s="871"/>
      <c r="G418" s="872">
        <f t="shared" si="6"/>
        <v>0</v>
      </c>
      <c r="H418" s="870"/>
      <c r="I418" s="869"/>
      <c r="J418" s="869"/>
      <c r="K418" s="873"/>
    </row>
    <row r="419" spans="1:11" ht="11.25">
      <c r="A419" s="869"/>
      <c r="B419" s="870"/>
      <c r="C419" s="500"/>
      <c r="D419" s="869"/>
      <c r="E419" s="871"/>
      <c r="F419" s="871"/>
      <c r="G419" s="872">
        <f t="shared" si="6"/>
        <v>0</v>
      </c>
      <c r="H419" s="870"/>
      <c r="I419" s="869"/>
      <c r="J419" s="869"/>
      <c r="K419" s="873"/>
    </row>
    <row r="420" spans="1:11" ht="11.25">
      <c r="A420" s="869"/>
      <c r="B420" s="870"/>
      <c r="C420" s="500"/>
      <c r="D420" s="869"/>
      <c r="E420" s="871"/>
      <c r="F420" s="871"/>
      <c r="G420" s="872">
        <f t="shared" si="6"/>
        <v>0</v>
      </c>
      <c r="H420" s="870"/>
      <c r="I420" s="869"/>
      <c r="J420" s="869"/>
      <c r="K420" s="873"/>
    </row>
    <row r="421" spans="1:11" ht="11.25">
      <c r="A421" s="869"/>
      <c r="B421" s="870"/>
      <c r="C421" s="500"/>
      <c r="D421" s="869"/>
      <c r="E421" s="871"/>
      <c r="F421" s="871"/>
      <c r="G421" s="872">
        <f t="shared" si="6"/>
        <v>0</v>
      </c>
      <c r="H421" s="870"/>
      <c r="I421" s="869"/>
      <c r="J421" s="869"/>
      <c r="K421" s="873"/>
    </row>
    <row r="422" spans="1:11" ht="11.25">
      <c r="A422" s="869"/>
      <c r="B422" s="870"/>
      <c r="C422" s="500"/>
      <c r="D422" s="869"/>
      <c r="E422" s="871"/>
      <c r="F422" s="871"/>
      <c r="G422" s="872">
        <f t="shared" si="6"/>
        <v>0</v>
      </c>
      <c r="H422" s="870"/>
      <c r="I422" s="869"/>
      <c r="J422" s="869"/>
      <c r="K422" s="873"/>
    </row>
    <row r="423" spans="1:11" ht="11.25">
      <c r="A423" s="869"/>
      <c r="B423" s="870"/>
      <c r="C423" s="500"/>
      <c r="D423" s="869"/>
      <c r="E423" s="871"/>
      <c r="F423" s="871"/>
      <c r="G423" s="872">
        <f t="shared" si="6"/>
        <v>0</v>
      </c>
      <c r="H423" s="870"/>
      <c r="I423" s="869"/>
      <c r="J423" s="869"/>
      <c r="K423" s="873"/>
    </row>
    <row r="424" spans="1:11" ht="11.25">
      <c r="A424" s="869"/>
      <c r="B424" s="870"/>
      <c r="C424" s="500"/>
      <c r="D424" s="869"/>
      <c r="E424" s="871"/>
      <c r="F424" s="871"/>
      <c r="G424" s="872">
        <f t="shared" si="6"/>
        <v>0</v>
      </c>
      <c r="H424" s="870"/>
      <c r="I424" s="869"/>
      <c r="J424" s="869"/>
      <c r="K424" s="873"/>
    </row>
    <row r="425" spans="1:11" ht="12">
      <c r="A425" s="869"/>
      <c r="B425" s="870"/>
      <c r="C425" s="500"/>
      <c r="D425" s="874"/>
      <c r="E425" s="871"/>
      <c r="F425" s="871"/>
      <c r="G425" s="872">
        <f t="shared" si="6"/>
        <v>0</v>
      </c>
      <c r="H425" s="870"/>
      <c r="I425" s="869"/>
      <c r="J425" s="869"/>
      <c r="K425" s="873"/>
    </row>
    <row r="426" spans="1:11" ht="12">
      <c r="A426" s="869"/>
      <c r="B426" s="870"/>
      <c r="C426" s="501"/>
      <c r="D426" s="874"/>
      <c r="E426" s="875"/>
      <c r="F426" s="876"/>
      <c r="G426" s="872">
        <f t="shared" si="6"/>
        <v>0</v>
      </c>
      <c r="H426" s="870"/>
      <c r="I426" s="869"/>
      <c r="J426" s="869"/>
      <c r="K426" s="873"/>
    </row>
    <row r="427" spans="1:11" ht="12">
      <c r="A427" s="869"/>
      <c r="B427" s="870"/>
      <c r="C427" s="501"/>
      <c r="D427" s="874"/>
      <c r="E427" s="875"/>
      <c r="F427" s="876"/>
      <c r="G427" s="872">
        <f t="shared" si="6"/>
        <v>0</v>
      </c>
      <c r="H427" s="870"/>
      <c r="I427" s="869"/>
      <c r="J427" s="869"/>
      <c r="K427" s="873"/>
    </row>
    <row r="428" spans="1:11" ht="12">
      <c r="A428" s="869"/>
      <c r="B428" s="870"/>
      <c r="C428" s="501"/>
      <c r="D428" s="874"/>
      <c r="E428" s="875"/>
      <c r="F428" s="876"/>
      <c r="G428" s="872">
        <f t="shared" si="6"/>
        <v>0</v>
      </c>
      <c r="H428" s="870"/>
      <c r="I428" s="869"/>
      <c r="J428" s="869"/>
      <c r="K428" s="873"/>
    </row>
    <row r="429" spans="1:11" ht="12">
      <c r="A429" s="869"/>
      <c r="B429" s="870"/>
      <c r="C429" s="501"/>
      <c r="D429" s="874"/>
      <c r="E429" s="871"/>
      <c r="F429" s="877"/>
      <c r="G429" s="872">
        <f t="shared" si="6"/>
        <v>0</v>
      </c>
      <c r="H429" s="870"/>
      <c r="I429" s="869"/>
      <c r="J429" s="869"/>
      <c r="K429" s="873"/>
    </row>
    <row r="430" spans="1:11" ht="12">
      <c r="A430" s="869"/>
      <c r="B430" s="870"/>
      <c r="C430" s="501"/>
      <c r="D430" s="874"/>
      <c r="E430" s="871"/>
      <c r="F430" s="877"/>
      <c r="G430" s="872">
        <f t="shared" si="6"/>
        <v>0</v>
      </c>
      <c r="H430" s="870"/>
      <c r="I430" s="869"/>
      <c r="J430" s="869"/>
      <c r="K430" s="873"/>
    </row>
    <row r="431" spans="1:11" ht="12">
      <c r="A431" s="869"/>
      <c r="B431" s="870"/>
      <c r="C431" s="501"/>
      <c r="D431" s="874"/>
      <c r="E431" s="871"/>
      <c r="F431" s="877"/>
      <c r="G431" s="872">
        <f t="shared" si="6"/>
        <v>0</v>
      </c>
      <c r="H431" s="870"/>
      <c r="I431" s="869"/>
      <c r="J431" s="869"/>
      <c r="K431" s="873"/>
    </row>
    <row r="432" spans="1:11" ht="12">
      <c r="A432" s="869"/>
      <c r="B432" s="870"/>
      <c r="C432" s="501"/>
      <c r="D432" s="874"/>
      <c r="E432" s="871"/>
      <c r="F432" s="877"/>
      <c r="G432" s="872">
        <f t="shared" si="6"/>
        <v>0</v>
      </c>
      <c r="H432" s="870"/>
      <c r="I432" s="869"/>
      <c r="J432" s="869"/>
      <c r="K432" s="873"/>
    </row>
    <row r="433" spans="1:11" ht="12">
      <c r="A433" s="869"/>
      <c r="B433" s="870"/>
      <c r="C433" s="501"/>
      <c r="D433" s="874"/>
      <c r="E433" s="871"/>
      <c r="F433" s="877"/>
      <c r="G433" s="872">
        <f t="shared" si="6"/>
        <v>0</v>
      </c>
      <c r="H433" s="870"/>
      <c r="I433" s="869"/>
      <c r="J433" s="869"/>
      <c r="K433" s="873"/>
    </row>
    <row r="434" spans="1:11" ht="12">
      <c r="A434" s="869"/>
      <c r="B434" s="870"/>
      <c r="C434" s="501"/>
      <c r="D434" s="874"/>
      <c r="E434" s="871"/>
      <c r="F434" s="877"/>
      <c r="G434" s="872">
        <f t="shared" si="6"/>
        <v>0</v>
      </c>
      <c r="H434" s="870"/>
      <c r="I434" s="869"/>
      <c r="J434" s="869"/>
      <c r="K434" s="873"/>
    </row>
    <row r="435" spans="1:11" ht="12">
      <c r="A435" s="869"/>
      <c r="B435" s="870"/>
      <c r="C435" s="501"/>
      <c r="D435" s="878"/>
      <c r="E435" s="871"/>
      <c r="F435" s="877"/>
      <c r="G435" s="872">
        <f t="shared" si="6"/>
        <v>0</v>
      </c>
      <c r="H435" s="870"/>
      <c r="I435" s="869"/>
      <c r="J435" s="869"/>
      <c r="K435" s="873"/>
    </row>
    <row r="436" spans="1:11" ht="12">
      <c r="A436" s="869"/>
      <c r="B436" s="870"/>
      <c r="C436" s="501"/>
      <c r="D436" s="874"/>
      <c r="E436" s="871"/>
      <c r="F436" s="877"/>
      <c r="G436" s="872">
        <f t="shared" si="6"/>
        <v>0</v>
      </c>
      <c r="H436" s="870"/>
      <c r="I436" s="869"/>
      <c r="J436" s="869"/>
      <c r="K436" s="873"/>
    </row>
    <row r="437" spans="1:11" ht="12">
      <c r="A437" s="869"/>
      <c r="B437" s="870"/>
      <c r="C437" s="501"/>
      <c r="D437" s="874"/>
      <c r="E437" s="871"/>
      <c r="F437" s="877"/>
      <c r="G437" s="872">
        <f t="shared" si="6"/>
        <v>0</v>
      </c>
      <c r="H437" s="870"/>
      <c r="I437" s="869"/>
      <c r="J437" s="869"/>
      <c r="K437" s="873"/>
    </row>
    <row r="438" spans="1:11" ht="12">
      <c r="A438" s="869"/>
      <c r="B438" s="870"/>
      <c r="C438" s="501"/>
      <c r="D438" s="874"/>
      <c r="E438" s="871"/>
      <c r="F438" s="877"/>
      <c r="G438" s="872">
        <f t="shared" si="6"/>
        <v>0</v>
      </c>
      <c r="H438" s="870"/>
      <c r="I438" s="869"/>
      <c r="J438" s="869"/>
      <c r="K438" s="873"/>
    </row>
    <row r="439" spans="1:11" ht="12">
      <c r="A439" s="869"/>
      <c r="B439" s="870"/>
      <c r="C439" s="501"/>
      <c r="D439" s="874"/>
      <c r="E439" s="871"/>
      <c r="F439" s="877"/>
      <c r="G439" s="872">
        <f t="shared" si="6"/>
        <v>0</v>
      </c>
      <c r="H439" s="870"/>
      <c r="I439" s="869"/>
      <c r="J439" s="869"/>
      <c r="K439" s="873"/>
    </row>
    <row r="440" spans="1:11" ht="12">
      <c r="A440" s="869"/>
      <c r="B440" s="870"/>
      <c r="C440" s="501"/>
      <c r="D440" s="878"/>
      <c r="E440" s="871"/>
      <c r="F440" s="877"/>
      <c r="G440" s="872">
        <f t="shared" si="6"/>
        <v>0</v>
      </c>
      <c r="H440" s="870"/>
      <c r="I440" s="869"/>
      <c r="J440" s="869"/>
      <c r="K440" s="873"/>
    </row>
    <row r="441" spans="1:11" ht="12">
      <c r="A441" s="869"/>
      <c r="B441" s="870"/>
      <c r="C441" s="501"/>
      <c r="D441" s="874"/>
      <c r="E441" s="871"/>
      <c r="F441" s="877"/>
      <c r="G441" s="872">
        <f t="shared" si="6"/>
        <v>0</v>
      </c>
      <c r="H441" s="870"/>
      <c r="I441" s="869"/>
      <c r="J441" s="869"/>
      <c r="K441" s="873"/>
    </row>
    <row r="442" spans="1:11" ht="12">
      <c r="A442" s="869"/>
      <c r="B442" s="870"/>
      <c r="C442" s="501"/>
      <c r="D442" s="874"/>
      <c r="E442" s="871"/>
      <c r="F442" s="877"/>
      <c r="G442" s="872">
        <f aca="true" t="shared" si="7" ref="G442:G448">IF(E442&gt;0,E442/$D$1,F442)</f>
        <v>0</v>
      </c>
      <c r="H442" s="870"/>
      <c r="I442" s="869"/>
      <c r="J442" s="869"/>
      <c r="K442" s="873"/>
    </row>
    <row r="443" spans="1:11" ht="12">
      <c r="A443" s="869"/>
      <c r="B443" s="870"/>
      <c r="C443" s="501"/>
      <c r="D443" s="874"/>
      <c r="E443" s="871"/>
      <c r="F443" s="877"/>
      <c r="G443" s="872">
        <f t="shared" si="7"/>
        <v>0</v>
      </c>
      <c r="H443" s="870"/>
      <c r="I443" s="869"/>
      <c r="J443" s="869"/>
      <c r="K443" s="873"/>
    </row>
    <row r="444" spans="1:11" ht="12">
      <c r="A444" s="869"/>
      <c r="B444" s="870"/>
      <c r="C444" s="501"/>
      <c r="D444" s="874"/>
      <c r="E444" s="871"/>
      <c r="F444" s="877"/>
      <c r="G444" s="872">
        <f t="shared" si="7"/>
        <v>0</v>
      </c>
      <c r="H444" s="870"/>
      <c r="I444" s="869"/>
      <c r="J444" s="869"/>
      <c r="K444" s="873"/>
    </row>
    <row r="445" spans="1:11" ht="12">
      <c r="A445" s="869"/>
      <c r="B445" s="870"/>
      <c r="C445" s="501"/>
      <c r="D445" s="874"/>
      <c r="E445" s="871"/>
      <c r="F445" s="877"/>
      <c r="G445" s="872">
        <f t="shared" si="7"/>
        <v>0</v>
      </c>
      <c r="H445" s="870"/>
      <c r="I445" s="869"/>
      <c r="J445" s="869"/>
      <c r="K445" s="873"/>
    </row>
    <row r="446" spans="1:11" ht="12">
      <c r="A446" s="869"/>
      <c r="B446" s="870"/>
      <c r="C446" s="501"/>
      <c r="D446" s="874"/>
      <c r="E446" s="871"/>
      <c r="F446" s="877"/>
      <c r="G446" s="872">
        <f t="shared" si="7"/>
        <v>0</v>
      </c>
      <c r="H446" s="870"/>
      <c r="I446" s="869"/>
      <c r="J446" s="869"/>
      <c r="K446" s="873"/>
    </row>
    <row r="447" spans="1:11" ht="11.25">
      <c r="A447" s="869"/>
      <c r="B447" s="870"/>
      <c r="C447" s="500"/>
      <c r="D447" s="869"/>
      <c r="E447" s="871"/>
      <c r="F447" s="871"/>
      <c r="G447" s="872">
        <f t="shared" si="7"/>
        <v>0</v>
      </c>
      <c r="H447" s="870"/>
      <c r="I447" s="869"/>
      <c r="J447" s="869"/>
      <c r="K447" s="873"/>
    </row>
    <row r="448" spans="1:11" ht="11.25">
      <c r="A448" s="869"/>
      <c r="B448" s="870"/>
      <c r="C448" s="500"/>
      <c r="D448" s="869"/>
      <c r="E448" s="871"/>
      <c r="F448" s="871"/>
      <c r="G448" s="872">
        <f t="shared" si="7"/>
        <v>0</v>
      </c>
      <c r="H448" s="870"/>
      <c r="I448" s="869"/>
      <c r="J448" s="869"/>
      <c r="K448" s="873"/>
    </row>
    <row r="449" spans="1:256" ht="11.25">
      <c r="A449" s="879" t="s">
        <v>173</v>
      </c>
      <c r="B449" s="880"/>
      <c r="C449" s="502"/>
      <c r="D449" s="879"/>
      <c r="E449" s="881">
        <f>SUM(E17:E448)</f>
        <v>0</v>
      </c>
      <c r="F449" s="881">
        <f>SUM(F17:F448)</f>
        <v>0</v>
      </c>
      <c r="G449" s="881">
        <f>SUM(G17:G448)</f>
        <v>0</v>
      </c>
      <c r="H449" s="880"/>
      <c r="I449" s="879"/>
      <c r="J449" s="879"/>
      <c r="K449" s="879"/>
      <c r="L449" s="882"/>
      <c r="M449" s="882"/>
      <c r="N449" s="882"/>
      <c r="O449" s="882"/>
      <c r="P449" s="882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  <c r="AA449" s="882"/>
      <c r="AB449" s="882"/>
      <c r="AC449" s="882"/>
      <c r="AD449" s="882"/>
      <c r="AE449" s="882"/>
      <c r="AF449" s="882"/>
      <c r="AG449" s="882"/>
      <c r="AH449" s="882"/>
      <c r="AI449" s="882"/>
      <c r="AJ449" s="882"/>
      <c r="AK449" s="882"/>
      <c r="AL449" s="882"/>
      <c r="AM449" s="882"/>
      <c r="AN449" s="882"/>
      <c r="AO449" s="882"/>
      <c r="AP449" s="882"/>
      <c r="AQ449" s="882"/>
      <c r="AR449" s="882"/>
      <c r="AS449" s="882"/>
      <c r="AT449" s="882"/>
      <c r="AU449" s="882"/>
      <c r="AV449" s="882"/>
      <c r="AW449" s="882"/>
      <c r="AX449" s="882"/>
      <c r="AY449" s="882"/>
      <c r="AZ449" s="882"/>
      <c r="BA449" s="882"/>
      <c r="BB449" s="882"/>
      <c r="BC449" s="882"/>
      <c r="BD449" s="882"/>
      <c r="BE449" s="882"/>
      <c r="BF449" s="882"/>
      <c r="BG449" s="882"/>
      <c r="BH449" s="882"/>
      <c r="BI449" s="882"/>
      <c r="BJ449" s="882"/>
      <c r="BK449" s="882"/>
      <c r="BL449" s="882"/>
      <c r="BM449" s="882"/>
      <c r="BN449" s="882"/>
      <c r="BO449" s="882"/>
      <c r="BP449" s="882"/>
      <c r="BQ449" s="882"/>
      <c r="BR449" s="882"/>
      <c r="BS449" s="882"/>
      <c r="BT449" s="882"/>
      <c r="BU449" s="882"/>
      <c r="BV449" s="882"/>
      <c r="BW449" s="882"/>
      <c r="BX449" s="882"/>
      <c r="BY449" s="882"/>
      <c r="BZ449" s="882"/>
      <c r="CA449" s="882"/>
      <c r="CB449" s="882"/>
      <c r="CC449" s="882"/>
      <c r="CD449" s="882"/>
      <c r="CE449" s="882"/>
      <c r="CF449" s="882"/>
      <c r="CG449" s="882"/>
      <c r="CH449" s="882"/>
      <c r="CI449" s="882"/>
      <c r="CJ449" s="882"/>
      <c r="CK449" s="882"/>
      <c r="CL449" s="882"/>
      <c r="CM449" s="882"/>
      <c r="CN449" s="882"/>
      <c r="CO449" s="882"/>
      <c r="CP449" s="882"/>
      <c r="CQ449" s="882"/>
      <c r="CR449" s="882"/>
      <c r="CS449" s="882"/>
      <c r="CT449" s="882"/>
      <c r="CU449" s="882"/>
      <c r="CV449" s="882"/>
      <c r="CW449" s="882"/>
      <c r="CX449" s="882"/>
      <c r="CY449" s="882"/>
      <c r="CZ449" s="882"/>
      <c r="DA449" s="882"/>
      <c r="DB449" s="882"/>
      <c r="DC449" s="882"/>
      <c r="DD449" s="882"/>
      <c r="DE449" s="882"/>
      <c r="DF449" s="882"/>
      <c r="DG449" s="882"/>
      <c r="DH449" s="882"/>
      <c r="DI449" s="882"/>
      <c r="DJ449" s="882"/>
      <c r="DK449" s="882"/>
      <c r="DL449" s="882"/>
      <c r="DM449" s="882"/>
      <c r="DN449" s="882"/>
      <c r="DO449" s="882"/>
      <c r="DP449" s="882"/>
      <c r="DQ449" s="882"/>
      <c r="DR449" s="882"/>
      <c r="DS449" s="882"/>
      <c r="DT449" s="882"/>
      <c r="DU449" s="882"/>
      <c r="DV449" s="882"/>
      <c r="DW449" s="882"/>
      <c r="DX449" s="882"/>
      <c r="DY449" s="882"/>
      <c r="DZ449" s="882"/>
      <c r="EA449" s="882"/>
      <c r="EB449" s="882"/>
      <c r="EC449" s="882"/>
      <c r="ED449" s="882"/>
      <c r="EE449" s="882"/>
      <c r="EF449" s="882"/>
      <c r="EG449" s="882"/>
      <c r="EH449" s="882"/>
      <c r="EI449" s="882"/>
      <c r="EJ449" s="882"/>
      <c r="EK449" s="882"/>
      <c r="EL449" s="882"/>
      <c r="EM449" s="882"/>
      <c r="EN449" s="882"/>
      <c r="EO449" s="882"/>
      <c r="EP449" s="882"/>
      <c r="EQ449" s="882"/>
      <c r="ER449" s="882"/>
      <c r="ES449" s="882"/>
      <c r="ET449" s="882"/>
      <c r="EU449" s="882"/>
      <c r="EV449" s="882"/>
      <c r="EW449" s="882"/>
      <c r="EX449" s="882"/>
      <c r="EY449" s="882"/>
      <c r="EZ449" s="882"/>
      <c r="FA449" s="882"/>
      <c r="FB449" s="882"/>
      <c r="FC449" s="882"/>
      <c r="FD449" s="882"/>
      <c r="FE449" s="882"/>
      <c r="FF449" s="882"/>
      <c r="FG449" s="882"/>
      <c r="FH449" s="882"/>
      <c r="FI449" s="882"/>
      <c r="FJ449" s="882"/>
      <c r="FK449" s="882"/>
      <c r="FL449" s="882"/>
      <c r="FM449" s="882"/>
      <c r="FN449" s="882"/>
      <c r="FO449" s="882"/>
      <c r="FP449" s="882"/>
      <c r="FQ449" s="882"/>
      <c r="FR449" s="882"/>
      <c r="FS449" s="882"/>
      <c r="FT449" s="882"/>
      <c r="FU449" s="882"/>
      <c r="FV449" s="882"/>
      <c r="FW449" s="882"/>
      <c r="FX449" s="882"/>
      <c r="FY449" s="882"/>
      <c r="FZ449" s="882"/>
      <c r="GA449" s="882"/>
      <c r="GB449" s="882"/>
      <c r="GC449" s="882"/>
      <c r="GD449" s="882"/>
      <c r="GE449" s="882"/>
      <c r="GF449" s="882"/>
      <c r="GG449" s="882"/>
      <c r="GH449" s="882"/>
      <c r="GI449" s="882"/>
      <c r="GJ449" s="882"/>
      <c r="GK449" s="882"/>
      <c r="GL449" s="882"/>
      <c r="GM449" s="882"/>
      <c r="GN449" s="882"/>
      <c r="GO449" s="882"/>
      <c r="GP449" s="882"/>
      <c r="GQ449" s="882"/>
      <c r="GR449" s="882"/>
      <c r="GS449" s="882"/>
      <c r="GT449" s="882"/>
      <c r="GU449" s="882"/>
      <c r="GV449" s="882"/>
      <c r="GW449" s="882"/>
      <c r="GX449" s="882"/>
      <c r="GY449" s="882"/>
      <c r="GZ449" s="882"/>
      <c r="HA449" s="882"/>
      <c r="HB449" s="882"/>
      <c r="HC449" s="882"/>
      <c r="HD449" s="882"/>
      <c r="HE449" s="882"/>
      <c r="HF449" s="882"/>
      <c r="HG449" s="882"/>
      <c r="HH449" s="882"/>
      <c r="HI449" s="882"/>
      <c r="HJ449" s="882"/>
      <c r="HK449" s="882"/>
      <c r="HL449" s="882"/>
      <c r="HM449" s="882"/>
      <c r="HN449" s="882"/>
      <c r="HO449" s="882"/>
      <c r="HP449" s="882"/>
      <c r="HQ449" s="882"/>
      <c r="HR449" s="882"/>
      <c r="HS449" s="882"/>
      <c r="HT449" s="882"/>
      <c r="HU449" s="882"/>
      <c r="HV449" s="882"/>
      <c r="HW449" s="882"/>
      <c r="HX449" s="882"/>
      <c r="HY449" s="882"/>
      <c r="HZ449" s="882"/>
      <c r="IA449" s="882"/>
      <c r="IB449" s="882"/>
      <c r="IC449" s="882"/>
      <c r="ID449" s="882"/>
      <c r="IE449" s="882"/>
      <c r="IF449" s="882"/>
      <c r="IG449" s="882"/>
      <c r="IH449" s="882"/>
      <c r="II449" s="882"/>
      <c r="IJ449" s="882"/>
      <c r="IK449" s="882"/>
      <c r="IL449" s="882"/>
      <c r="IM449" s="882"/>
      <c r="IN449" s="882"/>
      <c r="IO449" s="882"/>
      <c r="IP449" s="882"/>
      <c r="IQ449" s="882"/>
      <c r="IR449" s="882"/>
      <c r="IS449" s="882"/>
      <c r="IT449" s="882"/>
      <c r="IU449" s="882"/>
      <c r="IV449" s="882"/>
    </row>
    <row r="451" ht="11.25">
      <c r="G451" s="884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51"/>
  <sheetViews>
    <sheetView zoomScalePageLayoutView="0" workbookViewId="0" topLeftCell="A1">
      <selection activeCell="A8" sqref="A8"/>
    </sheetView>
  </sheetViews>
  <sheetFormatPr defaultColWidth="11.00390625" defaultRowHeight="11.25"/>
  <cols>
    <col min="1" max="1" width="11.375" style="862" customWidth="1"/>
    <col min="2" max="2" width="10.875" style="883" customWidth="1"/>
    <col min="3" max="3" width="32.125" style="503" customWidth="1"/>
    <col min="4" max="4" width="10.875" style="862" customWidth="1"/>
    <col min="5" max="5" width="13.875" style="884" bestFit="1" customWidth="1"/>
    <col min="6" max="6" width="10.875" style="884" customWidth="1"/>
    <col min="7" max="7" width="10.00390625" style="884" bestFit="1" customWidth="1"/>
    <col min="8" max="9" width="10.875" style="862" customWidth="1"/>
    <col min="10" max="10" width="14.375" style="862" customWidth="1"/>
    <col min="11" max="11" width="14.875" style="862" customWidth="1"/>
    <col min="12" max="16384" width="11.00390625" style="862" customWidth="1"/>
  </cols>
  <sheetData>
    <row r="1" spans="1:256" ht="11.25">
      <c r="A1" s="858" t="s">
        <v>147</v>
      </c>
      <c r="B1" s="859"/>
      <c r="C1" s="491"/>
      <c r="D1" s="885">
        <v>655.957</v>
      </c>
      <c r="E1" s="860"/>
      <c r="F1" s="860"/>
      <c r="G1" s="860"/>
      <c r="H1" s="858"/>
      <c r="I1" s="858"/>
      <c r="J1" s="858"/>
      <c r="K1" s="858"/>
      <c r="L1" s="858"/>
      <c r="M1" s="858"/>
      <c r="N1" s="861" t="s">
        <v>148</v>
      </c>
      <c r="O1" s="858"/>
      <c r="P1" s="858"/>
      <c r="Q1" s="858"/>
      <c r="R1" s="858"/>
      <c r="S1" s="858"/>
      <c r="T1" s="858"/>
      <c r="U1" s="858"/>
      <c r="V1" s="858"/>
      <c r="W1" s="858"/>
      <c r="X1" s="858"/>
      <c r="Y1" s="858"/>
      <c r="Z1" s="858"/>
      <c r="AA1" s="858"/>
      <c r="AB1" s="858"/>
      <c r="AC1" s="858"/>
      <c r="AD1" s="858"/>
      <c r="AE1" s="858"/>
      <c r="AF1" s="858"/>
      <c r="AG1" s="858"/>
      <c r="AH1" s="858"/>
      <c r="AI1" s="858"/>
      <c r="AJ1" s="858"/>
      <c r="AK1" s="858"/>
      <c r="AL1" s="858"/>
      <c r="AM1" s="858"/>
      <c r="AN1" s="858"/>
      <c r="AO1" s="858"/>
      <c r="AP1" s="858"/>
      <c r="AQ1" s="858"/>
      <c r="AR1" s="858"/>
      <c r="AS1" s="858"/>
      <c r="AT1" s="858"/>
      <c r="AU1" s="858"/>
      <c r="AV1" s="858"/>
      <c r="AW1" s="858"/>
      <c r="AX1" s="858"/>
      <c r="AY1" s="858"/>
      <c r="AZ1" s="858"/>
      <c r="BA1" s="858"/>
      <c r="BB1" s="858"/>
      <c r="BC1" s="858"/>
      <c r="BD1" s="858"/>
      <c r="BE1" s="858"/>
      <c r="BF1" s="858"/>
      <c r="BG1" s="858"/>
      <c r="BH1" s="858"/>
      <c r="BI1" s="858"/>
      <c r="BJ1" s="858"/>
      <c r="BK1" s="858"/>
      <c r="BL1" s="858"/>
      <c r="BM1" s="858"/>
      <c r="BN1" s="858"/>
      <c r="BO1" s="858"/>
      <c r="BP1" s="858"/>
      <c r="BQ1" s="858"/>
      <c r="BR1" s="858"/>
      <c r="BS1" s="858"/>
      <c r="BT1" s="858"/>
      <c r="BU1" s="858"/>
      <c r="BV1" s="858"/>
      <c r="BW1" s="858"/>
      <c r="BX1" s="858"/>
      <c r="BY1" s="858"/>
      <c r="BZ1" s="858"/>
      <c r="CA1" s="858"/>
      <c r="CB1" s="858"/>
      <c r="CC1" s="858"/>
      <c r="CD1" s="858"/>
      <c r="CE1" s="858"/>
      <c r="CF1" s="858"/>
      <c r="CG1" s="858"/>
      <c r="CH1" s="858"/>
      <c r="CI1" s="858"/>
      <c r="CJ1" s="858"/>
      <c r="CK1" s="858"/>
      <c r="CL1" s="858"/>
      <c r="CM1" s="858"/>
      <c r="CN1" s="858"/>
      <c r="CO1" s="858"/>
      <c r="CP1" s="858"/>
      <c r="CQ1" s="858"/>
      <c r="CR1" s="858"/>
      <c r="CS1" s="858"/>
      <c r="CT1" s="858"/>
      <c r="CU1" s="858"/>
      <c r="CV1" s="858"/>
      <c r="CW1" s="858"/>
      <c r="CX1" s="858"/>
      <c r="CY1" s="858"/>
      <c r="CZ1" s="858"/>
      <c r="DA1" s="858"/>
      <c r="DB1" s="858"/>
      <c r="DC1" s="858"/>
      <c r="DD1" s="858"/>
      <c r="DE1" s="858"/>
      <c r="DF1" s="858"/>
      <c r="DG1" s="858"/>
      <c r="DH1" s="858"/>
      <c r="DI1" s="858"/>
      <c r="DJ1" s="858"/>
      <c r="DK1" s="858"/>
      <c r="DL1" s="858"/>
      <c r="DM1" s="858"/>
      <c r="DN1" s="858"/>
      <c r="DO1" s="858"/>
      <c r="DP1" s="858"/>
      <c r="DQ1" s="858"/>
      <c r="DR1" s="858"/>
      <c r="DS1" s="858"/>
      <c r="DT1" s="858"/>
      <c r="DU1" s="858"/>
      <c r="DV1" s="858"/>
      <c r="DW1" s="858"/>
      <c r="DX1" s="858"/>
      <c r="DY1" s="858"/>
      <c r="DZ1" s="858"/>
      <c r="EA1" s="858"/>
      <c r="EB1" s="858"/>
      <c r="EC1" s="858"/>
      <c r="ED1" s="858"/>
      <c r="EE1" s="858"/>
      <c r="EF1" s="858"/>
      <c r="EG1" s="858"/>
      <c r="EH1" s="858"/>
      <c r="EI1" s="858"/>
      <c r="EJ1" s="858"/>
      <c r="EK1" s="858"/>
      <c r="EL1" s="858"/>
      <c r="EM1" s="858"/>
      <c r="EN1" s="858"/>
      <c r="EO1" s="858"/>
      <c r="EP1" s="858"/>
      <c r="EQ1" s="858"/>
      <c r="ER1" s="858"/>
      <c r="ES1" s="858"/>
      <c r="ET1" s="858"/>
      <c r="EU1" s="858"/>
      <c r="EV1" s="858"/>
      <c r="EW1" s="858"/>
      <c r="EX1" s="858"/>
      <c r="EY1" s="858"/>
      <c r="EZ1" s="858"/>
      <c r="FA1" s="858"/>
      <c r="FB1" s="858"/>
      <c r="FC1" s="858"/>
      <c r="FD1" s="858"/>
      <c r="FE1" s="858"/>
      <c r="FF1" s="858"/>
      <c r="FG1" s="858"/>
      <c r="FH1" s="858"/>
      <c r="FI1" s="858"/>
      <c r="FJ1" s="858"/>
      <c r="FK1" s="858"/>
      <c r="FL1" s="858"/>
      <c r="FM1" s="858"/>
      <c r="FN1" s="858"/>
      <c r="FO1" s="858"/>
      <c r="FP1" s="858"/>
      <c r="FQ1" s="858"/>
      <c r="FR1" s="858"/>
      <c r="FS1" s="858"/>
      <c r="FT1" s="858"/>
      <c r="FU1" s="858"/>
      <c r="FV1" s="858"/>
      <c r="FW1" s="858"/>
      <c r="FX1" s="858"/>
      <c r="FY1" s="858"/>
      <c r="FZ1" s="858"/>
      <c r="GA1" s="858"/>
      <c r="GB1" s="858"/>
      <c r="GC1" s="858"/>
      <c r="GD1" s="858"/>
      <c r="GE1" s="858"/>
      <c r="GF1" s="858"/>
      <c r="GG1" s="858"/>
      <c r="GH1" s="858"/>
      <c r="GI1" s="858"/>
      <c r="GJ1" s="858"/>
      <c r="GK1" s="858"/>
      <c r="GL1" s="858"/>
      <c r="GM1" s="858"/>
      <c r="GN1" s="858"/>
      <c r="GO1" s="858"/>
      <c r="GP1" s="858"/>
      <c r="GQ1" s="858"/>
      <c r="GR1" s="858"/>
      <c r="GS1" s="858"/>
      <c r="GT1" s="858"/>
      <c r="GU1" s="858"/>
      <c r="GV1" s="858"/>
      <c r="GW1" s="858"/>
      <c r="GX1" s="858"/>
      <c r="GY1" s="858"/>
      <c r="GZ1" s="858"/>
      <c r="HA1" s="858"/>
      <c r="HB1" s="858"/>
      <c r="HC1" s="858"/>
      <c r="HD1" s="858"/>
      <c r="HE1" s="858"/>
      <c r="HF1" s="858"/>
      <c r="HG1" s="858"/>
      <c r="HH1" s="858"/>
      <c r="HI1" s="858"/>
      <c r="HJ1" s="858"/>
      <c r="HK1" s="858"/>
      <c r="HL1" s="858"/>
      <c r="HM1" s="858"/>
      <c r="HN1" s="858"/>
      <c r="HO1" s="858"/>
      <c r="HP1" s="858"/>
      <c r="HQ1" s="858"/>
      <c r="HR1" s="858"/>
      <c r="HS1" s="858"/>
      <c r="HT1" s="858"/>
      <c r="HU1" s="858"/>
      <c r="HV1" s="858"/>
      <c r="HW1" s="858"/>
      <c r="HX1" s="858"/>
      <c r="HY1" s="858"/>
      <c r="HZ1" s="858"/>
      <c r="IA1" s="858"/>
      <c r="IB1" s="858"/>
      <c r="IC1" s="858"/>
      <c r="ID1" s="858"/>
      <c r="IE1" s="858"/>
      <c r="IF1" s="858"/>
      <c r="IG1" s="858"/>
      <c r="IH1" s="858"/>
      <c r="II1" s="858"/>
      <c r="IJ1" s="858"/>
      <c r="IK1" s="858"/>
      <c r="IL1" s="858"/>
      <c r="IM1" s="858"/>
      <c r="IN1" s="858"/>
      <c r="IO1" s="858"/>
      <c r="IP1" s="858"/>
      <c r="IQ1" s="858"/>
      <c r="IR1" s="858"/>
      <c r="IS1" s="858"/>
      <c r="IT1" s="858"/>
      <c r="IU1" s="858"/>
      <c r="IV1" s="858"/>
    </row>
    <row r="2" spans="1:256" ht="11.25">
      <c r="A2" s="858"/>
      <c r="B2" s="859"/>
      <c r="C2" s="491"/>
      <c r="D2" s="858"/>
      <c r="E2" s="860"/>
      <c r="F2" s="860"/>
      <c r="G2" s="860"/>
      <c r="H2" s="858"/>
      <c r="I2" s="858"/>
      <c r="J2" s="858"/>
      <c r="K2" s="858"/>
      <c r="L2" s="858"/>
      <c r="M2" s="858"/>
      <c r="N2" s="861" t="s">
        <v>149</v>
      </c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  <c r="AK2" s="858"/>
      <c r="AL2" s="858"/>
      <c r="AM2" s="858"/>
      <c r="AN2" s="858"/>
      <c r="AO2" s="858"/>
      <c r="AP2" s="858"/>
      <c r="AQ2" s="858"/>
      <c r="AR2" s="858"/>
      <c r="AS2" s="858"/>
      <c r="AT2" s="858"/>
      <c r="AU2" s="858"/>
      <c r="AV2" s="858"/>
      <c r="AW2" s="858"/>
      <c r="AX2" s="858"/>
      <c r="AY2" s="858"/>
      <c r="AZ2" s="858"/>
      <c r="BA2" s="858"/>
      <c r="BB2" s="858"/>
      <c r="BC2" s="858"/>
      <c r="BD2" s="858"/>
      <c r="BE2" s="858"/>
      <c r="BF2" s="858"/>
      <c r="BG2" s="858"/>
      <c r="BH2" s="858"/>
      <c r="BI2" s="858"/>
      <c r="BJ2" s="858"/>
      <c r="BK2" s="858"/>
      <c r="BL2" s="858"/>
      <c r="BM2" s="858"/>
      <c r="BN2" s="858"/>
      <c r="BO2" s="858"/>
      <c r="BP2" s="858"/>
      <c r="BQ2" s="858"/>
      <c r="BR2" s="858"/>
      <c r="BS2" s="858"/>
      <c r="BT2" s="858"/>
      <c r="BU2" s="858"/>
      <c r="BV2" s="858"/>
      <c r="BW2" s="858"/>
      <c r="BX2" s="858"/>
      <c r="BY2" s="858"/>
      <c r="BZ2" s="858"/>
      <c r="CA2" s="858"/>
      <c r="CB2" s="858"/>
      <c r="CC2" s="858"/>
      <c r="CD2" s="858"/>
      <c r="CE2" s="858"/>
      <c r="CF2" s="858"/>
      <c r="CG2" s="858"/>
      <c r="CH2" s="858"/>
      <c r="CI2" s="858"/>
      <c r="CJ2" s="858"/>
      <c r="CK2" s="858"/>
      <c r="CL2" s="858"/>
      <c r="CM2" s="858"/>
      <c r="CN2" s="858"/>
      <c r="CO2" s="858"/>
      <c r="CP2" s="858"/>
      <c r="CQ2" s="858"/>
      <c r="CR2" s="858"/>
      <c r="CS2" s="858"/>
      <c r="CT2" s="858"/>
      <c r="CU2" s="858"/>
      <c r="CV2" s="858"/>
      <c r="CW2" s="858"/>
      <c r="CX2" s="858"/>
      <c r="CY2" s="858"/>
      <c r="CZ2" s="858"/>
      <c r="DA2" s="858"/>
      <c r="DB2" s="858"/>
      <c r="DC2" s="858"/>
      <c r="DD2" s="858"/>
      <c r="DE2" s="858"/>
      <c r="DF2" s="858"/>
      <c r="DG2" s="858"/>
      <c r="DH2" s="858"/>
      <c r="DI2" s="858"/>
      <c r="DJ2" s="858"/>
      <c r="DK2" s="858"/>
      <c r="DL2" s="858"/>
      <c r="DM2" s="858"/>
      <c r="DN2" s="858"/>
      <c r="DO2" s="858"/>
      <c r="DP2" s="858"/>
      <c r="DQ2" s="858"/>
      <c r="DR2" s="858"/>
      <c r="DS2" s="858"/>
      <c r="DT2" s="858"/>
      <c r="DU2" s="858"/>
      <c r="DV2" s="858"/>
      <c r="DW2" s="858"/>
      <c r="DX2" s="858"/>
      <c r="DY2" s="858"/>
      <c r="DZ2" s="858"/>
      <c r="EA2" s="858"/>
      <c r="EB2" s="858"/>
      <c r="EC2" s="858"/>
      <c r="ED2" s="858"/>
      <c r="EE2" s="858"/>
      <c r="EF2" s="858"/>
      <c r="EG2" s="858"/>
      <c r="EH2" s="858"/>
      <c r="EI2" s="858"/>
      <c r="EJ2" s="858"/>
      <c r="EK2" s="858"/>
      <c r="EL2" s="858"/>
      <c r="EM2" s="858"/>
      <c r="EN2" s="858"/>
      <c r="EO2" s="858"/>
      <c r="EP2" s="858"/>
      <c r="EQ2" s="858"/>
      <c r="ER2" s="858"/>
      <c r="ES2" s="858"/>
      <c r="ET2" s="858"/>
      <c r="EU2" s="858"/>
      <c r="EV2" s="858"/>
      <c r="EW2" s="858"/>
      <c r="EX2" s="858"/>
      <c r="EY2" s="858"/>
      <c r="EZ2" s="858"/>
      <c r="FA2" s="858"/>
      <c r="FB2" s="858"/>
      <c r="FC2" s="858"/>
      <c r="FD2" s="858"/>
      <c r="FE2" s="858"/>
      <c r="FF2" s="858"/>
      <c r="FG2" s="858"/>
      <c r="FH2" s="858"/>
      <c r="FI2" s="858"/>
      <c r="FJ2" s="858"/>
      <c r="FK2" s="858"/>
      <c r="FL2" s="858"/>
      <c r="FM2" s="858"/>
      <c r="FN2" s="858"/>
      <c r="FO2" s="858"/>
      <c r="FP2" s="858"/>
      <c r="FQ2" s="858"/>
      <c r="FR2" s="858"/>
      <c r="FS2" s="858"/>
      <c r="FT2" s="858"/>
      <c r="FU2" s="858"/>
      <c r="FV2" s="858"/>
      <c r="FW2" s="858"/>
      <c r="FX2" s="858"/>
      <c r="FY2" s="858"/>
      <c r="FZ2" s="858"/>
      <c r="GA2" s="858"/>
      <c r="GB2" s="858"/>
      <c r="GC2" s="858"/>
      <c r="GD2" s="858"/>
      <c r="GE2" s="858"/>
      <c r="GF2" s="858"/>
      <c r="GG2" s="858"/>
      <c r="GH2" s="858"/>
      <c r="GI2" s="858"/>
      <c r="GJ2" s="858"/>
      <c r="GK2" s="858"/>
      <c r="GL2" s="858"/>
      <c r="GM2" s="858"/>
      <c r="GN2" s="858"/>
      <c r="GO2" s="858"/>
      <c r="GP2" s="858"/>
      <c r="GQ2" s="858"/>
      <c r="GR2" s="858"/>
      <c r="GS2" s="858"/>
      <c r="GT2" s="858"/>
      <c r="GU2" s="858"/>
      <c r="GV2" s="858"/>
      <c r="GW2" s="858"/>
      <c r="GX2" s="858"/>
      <c r="GY2" s="858"/>
      <c r="GZ2" s="858"/>
      <c r="HA2" s="858"/>
      <c r="HB2" s="858"/>
      <c r="HC2" s="858"/>
      <c r="HD2" s="858"/>
      <c r="HE2" s="858"/>
      <c r="HF2" s="858"/>
      <c r="HG2" s="858"/>
      <c r="HH2" s="858"/>
      <c r="HI2" s="858"/>
      <c r="HJ2" s="858"/>
      <c r="HK2" s="858"/>
      <c r="HL2" s="858"/>
      <c r="HM2" s="858"/>
      <c r="HN2" s="858"/>
      <c r="HO2" s="858"/>
      <c r="HP2" s="858"/>
      <c r="HQ2" s="858"/>
      <c r="HR2" s="858"/>
      <c r="HS2" s="858"/>
      <c r="HT2" s="858"/>
      <c r="HU2" s="858"/>
      <c r="HV2" s="858"/>
      <c r="HW2" s="858"/>
      <c r="HX2" s="858"/>
      <c r="HY2" s="858"/>
      <c r="HZ2" s="858"/>
      <c r="IA2" s="858"/>
      <c r="IB2" s="858"/>
      <c r="IC2" s="858"/>
      <c r="ID2" s="858"/>
      <c r="IE2" s="858"/>
      <c r="IF2" s="858"/>
      <c r="IG2" s="858"/>
      <c r="IH2" s="858"/>
      <c r="II2" s="858"/>
      <c r="IJ2" s="858"/>
      <c r="IK2" s="858"/>
      <c r="IL2" s="858"/>
      <c r="IM2" s="858"/>
      <c r="IN2" s="858"/>
      <c r="IO2" s="858"/>
      <c r="IP2" s="858"/>
      <c r="IQ2" s="858"/>
      <c r="IR2" s="858"/>
      <c r="IS2" s="858"/>
      <c r="IT2" s="858"/>
      <c r="IU2" s="858"/>
      <c r="IV2" s="858"/>
    </row>
    <row r="3" spans="1:256" ht="11.25">
      <c r="A3" s="858" t="s">
        <v>150</v>
      </c>
      <c r="B3" s="859"/>
      <c r="C3" s="491"/>
      <c r="D3" s="858"/>
      <c r="E3" s="860"/>
      <c r="F3" s="860"/>
      <c r="G3" s="860"/>
      <c r="H3" s="858"/>
      <c r="I3" s="858"/>
      <c r="J3" s="858"/>
      <c r="K3" s="858"/>
      <c r="L3" s="858"/>
      <c r="M3" s="858"/>
      <c r="N3" s="861" t="s">
        <v>151</v>
      </c>
      <c r="O3" s="858"/>
      <c r="P3" s="858"/>
      <c r="Q3" s="858"/>
      <c r="R3" s="858"/>
      <c r="S3" s="858"/>
      <c r="T3" s="858"/>
      <c r="U3" s="858"/>
      <c r="V3" s="858"/>
      <c r="W3" s="858"/>
      <c r="X3" s="858"/>
      <c r="Y3" s="858"/>
      <c r="Z3" s="858"/>
      <c r="AA3" s="858"/>
      <c r="AB3" s="858"/>
      <c r="AC3" s="858"/>
      <c r="AD3" s="858"/>
      <c r="AE3" s="858"/>
      <c r="AF3" s="858"/>
      <c r="AG3" s="858"/>
      <c r="AH3" s="858"/>
      <c r="AI3" s="858"/>
      <c r="AJ3" s="858"/>
      <c r="AK3" s="858"/>
      <c r="AL3" s="858"/>
      <c r="AM3" s="858"/>
      <c r="AN3" s="858"/>
      <c r="AO3" s="858"/>
      <c r="AP3" s="858"/>
      <c r="AQ3" s="858"/>
      <c r="AR3" s="858"/>
      <c r="AS3" s="858"/>
      <c r="AT3" s="858"/>
      <c r="AU3" s="858"/>
      <c r="AV3" s="858"/>
      <c r="AW3" s="858"/>
      <c r="AX3" s="858"/>
      <c r="AY3" s="858"/>
      <c r="AZ3" s="858"/>
      <c r="BA3" s="858"/>
      <c r="BB3" s="858"/>
      <c r="BC3" s="858"/>
      <c r="BD3" s="858"/>
      <c r="BE3" s="858"/>
      <c r="BF3" s="858"/>
      <c r="BG3" s="858"/>
      <c r="BH3" s="858"/>
      <c r="BI3" s="858"/>
      <c r="BJ3" s="858"/>
      <c r="BK3" s="858"/>
      <c r="BL3" s="858"/>
      <c r="BM3" s="858"/>
      <c r="BN3" s="858"/>
      <c r="BO3" s="858"/>
      <c r="BP3" s="858"/>
      <c r="BQ3" s="858"/>
      <c r="BR3" s="858"/>
      <c r="BS3" s="858"/>
      <c r="BT3" s="858"/>
      <c r="BU3" s="858"/>
      <c r="BV3" s="858"/>
      <c r="BW3" s="858"/>
      <c r="BX3" s="858"/>
      <c r="BY3" s="858"/>
      <c r="BZ3" s="858"/>
      <c r="CA3" s="858"/>
      <c r="CB3" s="858"/>
      <c r="CC3" s="858"/>
      <c r="CD3" s="858"/>
      <c r="CE3" s="858"/>
      <c r="CF3" s="858"/>
      <c r="CG3" s="858"/>
      <c r="CH3" s="858"/>
      <c r="CI3" s="858"/>
      <c r="CJ3" s="858"/>
      <c r="CK3" s="858"/>
      <c r="CL3" s="858"/>
      <c r="CM3" s="858"/>
      <c r="CN3" s="858"/>
      <c r="CO3" s="858"/>
      <c r="CP3" s="858"/>
      <c r="CQ3" s="858"/>
      <c r="CR3" s="858"/>
      <c r="CS3" s="858"/>
      <c r="CT3" s="858"/>
      <c r="CU3" s="858"/>
      <c r="CV3" s="858"/>
      <c r="CW3" s="858"/>
      <c r="CX3" s="858"/>
      <c r="CY3" s="858"/>
      <c r="CZ3" s="858"/>
      <c r="DA3" s="858"/>
      <c r="DB3" s="858"/>
      <c r="DC3" s="858"/>
      <c r="DD3" s="858"/>
      <c r="DE3" s="858"/>
      <c r="DF3" s="858"/>
      <c r="DG3" s="858"/>
      <c r="DH3" s="858"/>
      <c r="DI3" s="858"/>
      <c r="DJ3" s="858"/>
      <c r="DK3" s="858"/>
      <c r="DL3" s="858"/>
      <c r="DM3" s="858"/>
      <c r="DN3" s="858"/>
      <c r="DO3" s="858"/>
      <c r="DP3" s="858"/>
      <c r="DQ3" s="858"/>
      <c r="DR3" s="858"/>
      <c r="DS3" s="858"/>
      <c r="DT3" s="858"/>
      <c r="DU3" s="858"/>
      <c r="DV3" s="858"/>
      <c r="DW3" s="858"/>
      <c r="DX3" s="858"/>
      <c r="DY3" s="858"/>
      <c r="DZ3" s="858"/>
      <c r="EA3" s="858"/>
      <c r="EB3" s="858"/>
      <c r="EC3" s="858"/>
      <c r="ED3" s="858"/>
      <c r="EE3" s="858"/>
      <c r="EF3" s="858"/>
      <c r="EG3" s="858"/>
      <c r="EH3" s="858"/>
      <c r="EI3" s="858"/>
      <c r="EJ3" s="858"/>
      <c r="EK3" s="858"/>
      <c r="EL3" s="858"/>
      <c r="EM3" s="858"/>
      <c r="EN3" s="858"/>
      <c r="EO3" s="858"/>
      <c r="EP3" s="858"/>
      <c r="EQ3" s="858"/>
      <c r="ER3" s="858"/>
      <c r="ES3" s="858"/>
      <c r="ET3" s="858"/>
      <c r="EU3" s="858"/>
      <c r="EV3" s="858"/>
      <c r="EW3" s="858"/>
      <c r="EX3" s="858"/>
      <c r="EY3" s="858"/>
      <c r="EZ3" s="858"/>
      <c r="FA3" s="858"/>
      <c r="FB3" s="858"/>
      <c r="FC3" s="858"/>
      <c r="FD3" s="858"/>
      <c r="FE3" s="858"/>
      <c r="FF3" s="858"/>
      <c r="FG3" s="858"/>
      <c r="FH3" s="858"/>
      <c r="FI3" s="858"/>
      <c r="FJ3" s="858"/>
      <c r="FK3" s="858"/>
      <c r="FL3" s="858"/>
      <c r="FM3" s="858"/>
      <c r="FN3" s="858"/>
      <c r="FO3" s="858"/>
      <c r="FP3" s="858"/>
      <c r="FQ3" s="858"/>
      <c r="FR3" s="858"/>
      <c r="FS3" s="858"/>
      <c r="FT3" s="858"/>
      <c r="FU3" s="858"/>
      <c r="FV3" s="858"/>
      <c r="FW3" s="858"/>
      <c r="FX3" s="858"/>
      <c r="FY3" s="858"/>
      <c r="FZ3" s="858"/>
      <c r="GA3" s="858"/>
      <c r="GB3" s="858"/>
      <c r="GC3" s="858"/>
      <c r="GD3" s="858"/>
      <c r="GE3" s="858"/>
      <c r="GF3" s="858"/>
      <c r="GG3" s="858"/>
      <c r="GH3" s="858"/>
      <c r="GI3" s="858"/>
      <c r="GJ3" s="858"/>
      <c r="GK3" s="858"/>
      <c r="GL3" s="858"/>
      <c r="GM3" s="858"/>
      <c r="GN3" s="858"/>
      <c r="GO3" s="858"/>
      <c r="GP3" s="858"/>
      <c r="GQ3" s="858"/>
      <c r="GR3" s="858"/>
      <c r="GS3" s="858"/>
      <c r="GT3" s="858"/>
      <c r="GU3" s="858"/>
      <c r="GV3" s="858"/>
      <c r="GW3" s="858"/>
      <c r="GX3" s="858"/>
      <c r="GY3" s="858"/>
      <c r="GZ3" s="858"/>
      <c r="HA3" s="858"/>
      <c r="HB3" s="858"/>
      <c r="HC3" s="858"/>
      <c r="HD3" s="858"/>
      <c r="HE3" s="858"/>
      <c r="HF3" s="858"/>
      <c r="HG3" s="858"/>
      <c r="HH3" s="858"/>
      <c r="HI3" s="858"/>
      <c r="HJ3" s="858"/>
      <c r="HK3" s="858"/>
      <c r="HL3" s="858"/>
      <c r="HM3" s="858"/>
      <c r="HN3" s="858"/>
      <c r="HO3" s="858"/>
      <c r="HP3" s="858"/>
      <c r="HQ3" s="858"/>
      <c r="HR3" s="858"/>
      <c r="HS3" s="858"/>
      <c r="HT3" s="858"/>
      <c r="HU3" s="858"/>
      <c r="HV3" s="858"/>
      <c r="HW3" s="858"/>
      <c r="HX3" s="858"/>
      <c r="HY3" s="858"/>
      <c r="HZ3" s="858"/>
      <c r="IA3" s="858"/>
      <c r="IB3" s="858"/>
      <c r="IC3" s="858"/>
      <c r="ID3" s="858"/>
      <c r="IE3" s="858"/>
      <c r="IF3" s="858"/>
      <c r="IG3" s="858"/>
      <c r="IH3" s="858"/>
      <c r="II3" s="858"/>
      <c r="IJ3" s="858"/>
      <c r="IK3" s="858"/>
      <c r="IL3" s="858"/>
      <c r="IM3" s="858"/>
      <c r="IN3" s="858"/>
      <c r="IO3" s="858"/>
      <c r="IP3" s="858"/>
      <c r="IQ3" s="858"/>
      <c r="IR3" s="858"/>
      <c r="IS3" s="858"/>
      <c r="IT3" s="858"/>
      <c r="IU3" s="858"/>
      <c r="IV3" s="858"/>
    </row>
    <row r="4" spans="1:256" ht="11.25">
      <c r="A4" s="858" t="s">
        <v>152</v>
      </c>
      <c r="B4" s="859"/>
      <c r="C4" s="491"/>
      <c r="D4" s="858"/>
      <c r="E4" s="860"/>
      <c r="F4" s="860"/>
      <c r="G4" s="860"/>
      <c r="H4" s="858"/>
      <c r="I4" s="858"/>
      <c r="J4" s="858"/>
      <c r="K4" s="858"/>
      <c r="L4" s="858"/>
      <c r="M4" s="858"/>
      <c r="N4" s="861" t="s">
        <v>153</v>
      </c>
      <c r="O4" s="858"/>
      <c r="P4" s="858"/>
      <c r="Q4" s="858"/>
      <c r="R4" s="858"/>
      <c r="S4" s="858"/>
      <c r="T4" s="858"/>
      <c r="U4" s="858"/>
      <c r="V4" s="858"/>
      <c r="W4" s="858"/>
      <c r="X4" s="858"/>
      <c r="Y4" s="858"/>
      <c r="Z4" s="858"/>
      <c r="AA4" s="858"/>
      <c r="AB4" s="858"/>
      <c r="AC4" s="858"/>
      <c r="AD4" s="858"/>
      <c r="AE4" s="858"/>
      <c r="AF4" s="858"/>
      <c r="AG4" s="858"/>
      <c r="AH4" s="858"/>
      <c r="AI4" s="858"/>
      <c r="AJ4" s="858"/>
      <c r="AK4" s="858"/>
      <c r="AL4" s="858"/>
      <c r="AM4" s="858"/>
      <c r="AN4" s="858"/>
      <c r="AO4" s="858"/>
      <c r="AP4" s="858"/>
      <c r="AQ4" s="858"/>
      <c r="AR4" s="858"/>
      <c r="AS4" s="858"/>
      <c r="AT4" s="858"/>
      <c r="AU4" s="858"/>
      <c r="AV4" s="858"/>
      <c r="AW4" s="858"/>
      <c r="AX4" s="858"/>
      <c r="AY4" s="858"/>
      <c r="AZ4" s="858"/>
      <c r="BA4" s="858"/>
      <c r="BB4" s="858"/>
      <c r="BC4" s="858"/>
      <c r="BD4" s="858"/>
      <c r="BE4" s="858"/>
      <c r="BF4" s="858"/>
      <c r="BG4" s="858"/>
      <c r="BH4" s="858"/>
      <c r="BI4" s="858"/>
      <c r="BJ4" s="858"/>
      <c r="BK4" s="858"/>
      <c r="BL4" s="858"/>
      <c r="BM4" s="858"/>
      <c r="BN4" s="858"/>
      <c r="BO4" s="858"/>
      <c r="BP4" s="858"/>
      <c r="BQ4" s="858"/>
      <c r="BR4" s="858"/>
      <c r="BS4" s="858"/>
      <c r="BT4" s="858"/>
      <c r="BU4" s="858"/>
      <c r="BV4" s="858"/>
      <c r="BW4" s="858"/>
      <c r="BX4" s="858"/>
      <c r="BY4" s="858"/>
      <c r="BZ4" s="858"/>
      <c r="CA4" s="858"/>
      <c r="CB4" s="858"/>
      <c r="CC4" s="858"/>
      <c r="CD4" s="858"/>
      <c r="CE4" s="858"/>
      <c r="CF4" s="858"/>
      <c r="CG4" s="858"/>
      <c r="CH4" s="858"/>
      <c r="CI4" s="858"/>
      <c r="CJ4" s="858"/>
      <c r="CK4" s="858"/>
      <c r="CL4" s="858"/>
      <c r="CM4" s="858"/>
      <c r="CN4" s="858"/>
      <c r="CO4" s="858"/>
      <c r="CP4" s="858"/>
      <c r="CQ4" s="858"/>
      <c r="CR4" s="858"/>
      <c r="CS4" s="858"/>
      <c r="CT4" s="858"/>
      <c r="CU4" s="858"/>
      <c r="CV4" s="858"/>
      <c r="CW4" s="858"/>
      <c r="CX4" s="858"/>
      <c r="CY4" s="858"/>
      <c r="CZ4" s="858"/>
      <c r="DA4" s="858"/>
      <c r="DB4" s="858"/>
      <c r="DC4" s="858"/>
      <c r="DD4" s="858"/>
      <c r="DE4" s="858"/>
      <c r="DF4" s="858"/>
      <c r="DG4" s="858"/>
      <c r="DH4" s="858"/>
      <c r="DI4" s="858"/>
      <c r="DJ4" s="858"/>
      <c r="DK4" s="858"/>
      <c r="DL4" s="858"/>
      <c r="DM4" s="858"/>
      <c r="DN4" s="858"/>
      <c r="DO4" s="858"/>
      <c r="DP4" s="858"/>
      <c r="DQ4" s="858"/>
      <c r="DR4" s="858"/>
      <c r="DS4" s="858"/>
      <c r="DT4" s="858"/>
      <c r="DU4" s="858"/>
      <c r="DV4" s="858"/>
      <c r="DW4" s="858"/>
      <c r="DX4" s="858"/>
      <c r="DY4" s="858"/>
      <c r="DZ4" s="858"/>
      <c r="EA4" s="858"/>
      <c r="EB4" s="858"/>
      <c r="EC4" s="858"/>
      <c r="ED4" s="858"/>
      <c r="EE4" s="858"/>
      <c r="EF4" s="858"/>
      <c r="EG4" s="858"/>
      <c r="EH4" s="858"/>
      <c r="EI4" s="858"/>
      <c r="EJ4" s="858"/>
      <c r="EK4" s="858"/>
      <c r="EL4" s="858"/>
      <c r="EM4" s="858"/>
      <c r="EN4" s="858"/>
      <c r="EO4" s="858"/>
      <c r="EP4" s="858"/>
      <c r="EQ4" s="858"/>
      <c r="ER4" s="858"/>
      <c r="ES4" s="858"/>
      <c r="ET4" s="858"/>
      <c r="EU4" s="858"/>
      <c r="EV4" s="858"/>
      <c r="EW4" s="858"/>
      <c r="EX4" s="858"/>
      <c r="EY4" s="858"/>
      <c r="EZ4" s="858"/>
      <c r="FA4" s="858"/>
      <c r="FB4" s="858"/>
      <c r="FC4" s="858"/>
      <c r="FD4" s="858"/>
      <c r="FE4" s="858"/>
      <c r="FF4" s="858"/>
      <c r="FG4" s="858"/>
      <c r="FH4" s="858"/>
      <c r="FI4" s="858"/>
      <c r="FJ4" s="858"/>
      <c r="FK4" s="858"/>
      <c r="FL4" s="858"/>
      <c r="FM4" s="858"/>
      <c r="FN4" s="858"/>
      <c r="FO4" s="858"/>
      <c r="FP4" s="858"/>
      <c r="FQ4" s="858"/>
      <c r="FR4" s="858"/>
      <c r="FS4" s="858"/>
      <c r="FT4" s="858"/>
      <c r="FU4" s="858"/>
      <c r="FV4" s="858"/>
      <c r="FW4" s="858"/>
      <c r="FX4" s="858"/>
      <c r="FY4" s="858"/>
      <c r="FZ4" s="858"/>
      <c r="GA4" s="858"/>
      <c r="GB4" s="858"/>
      <c r="GC4" s="858"/>
      <c r="GD4" s="858"/>
      <c r="GE4" s="858"/>
      <c r="GF4" s="858"/>
      <c r="GG4" s="858"/>
      <c r="GH4" s="858"/>
      <c r="GI4" s="858"/>
      <c r="GJ4" s="858"/>
      <c r="GK4" s="858"/>
      <c r="GL4" s="858"/>
      <c r="GM4" s="858"/>
      <c r="GN4" s="858"/>
      <c r="GO4" s="858"/>
      <c r="GP4" s="858"/>
      <c r="GQ4" s="858"/>
      <c r="GR4" s="858"/>
      <c r="GS4" s="858"/>
      <c r="GT4" s="858"/>
      <c r="GU4" s="858"/>
      <c r="GV4" s="858"/>
      <c r="GW4" s="858"/>
      <c r="GX4" s="858"/>
      <c r="GY4" s="858"/>
      <c r="GZ4" s="858"/>
      <c r="HA4" s="858"/>
      <c r="HB4" s="858"/>
      <c r="HC4" s="858"/>
      <c r="HD4" s="858"/>
      <c r="HE4" s="858"/>
      <c r="HF4" s="858"/>
      <c r="HG4" s="858"/>
      <c r="HH4" s="858"/>
      <c r="HI4" s="858"/>
      <c r="HJ4" s="858"/>
      <c r="HK4" s="858"/>
      <c r="HL4" s="858"/>
      <c r="HM4" s="858"/>
      <c r="HN4" s="858"/>
      <c r="HO4" s="858"/>
      <c r="HP4" s="858"/>
      <c r="HQ4" s="858"/>
      <c r="HR4" s="858"/>
      <c r="HS4" s="858"/>
      <c r="HT4" s="858"/>
      <c r="HU4" s="858"/>
      <c r="HV4" s="858"/>
      <c r="HW4" s="858"/>
      <c r="HX4" s="858"/>
      <c r="HY4" s="858"/>
      <c r="HZ4" s="858"/>
      <c r="IA4" s="858"/>
      <c r="IB4" s="858"/>
      <c r="IC4" s="858"/>
      <c r="ID4" s="858"/>
      <c r="IE4" s="858"/>
      <c r="IF4" s="858"/>
      <c r="IG4" s="858"/>
      <c r="IH4" s="858"/>
      <c r="II4" s="858"/>
      <c r="IJ4" s="858"/>
      <c r="IK4" s="858"/>
      <c r="IL4" s="858"/>
      <c r="IM4" s="858"/>
      <c r="IN4" s="858"/>
      <c r="IO4" s="858"/>
      <c r="IP4" s="858"/>
      <c r="IQ4" s="858"/>
      <c r="IR4" s="858"/>
      <c r="IS4" s="858"/>
      <c r="IT4" s="858"/>
      <c r="IU4" s="858"/>
      <c r="IV4" s="858"/>
    </row>
    <row r="5" spans="1:256" ht="11.25">
      <c r="A5" s="858" t="s">
        <v>154</v>
      </c>
      <c r="B5" s="859"/>
      <c r="C5" s="491"/>
      <c r="D5" s="858"/>
      <c r="E5" s="860"/>
      <c r="F5" s="860"/>
      <c r="G5" s="860"/>
      <c r="H5" s="858"/>
      <c r="I5" s="858"/>
      <c r="J5" s="858"/>
      <c r="K5" s="858"/>
      <c r="L5" s="858"/>
      <c r="M5" s="858"/>
      <c r="N5" s="858"/>
      <c r="O5" s="858"/>
      <c r="P5" s="858"/>
      <c r="Q5" s="858"/>
      <c r="R5" s="858"/>
      <c r="S5" s="858"/>
      <c r="T5" s="858"/>
      <c r="U5" s="858"/>
      <c r="V5" s="858"/>
      <c r="W5" s="858"/>
      <c r="X5" s="858"/>
      <c r="Y5" s="858"/>
      <c r="Z5" s="858"/>
      <c r="AA5" s="858"/>
      <c r="AB5" s="858"/>
      <c r="AC5" s="858"/>
      <c r="AD5" s="858"/>
      <c r="AE5" s="858"/>
      <c r="AF5" s="858"/>
      <c r="AG5" s="858"/>
      <c r="AH5" s="858"/>
      <c r="AI5" s="858"/>
      <c r="AJ5" s="858"/>
      <c r="AK5" s="858"/>
      <c r="AL5" s="858"/>
      <c r="AM5" s="858"/>
      <c r="AN5" s="858"/>
      <c r="AO5" s="858"/>
      <c r="AP5" s="858"/>
      <c r="AQ5" s="858"/>
      <c r="AR5" s="858"/>
      <c r="AS5" s="858"/>
      <c r="AT5" s="858"/>
      <c r="AU5" s="858"/>
      <c r="AV5" s="858"/>
      <c r="AW5" s="858"/>
      <c r="AX5" s="858"/>
      <c r="AY5" s="858"/>
      <c r="AZ5" s="858"/>
      <c r="BA5" s="858"/>
      <c r="BB5" s="858"/>
      <c r="BC5" s="858"/>
      <c r="BD5" s="858"/>
      <c r="BE5" s="858"/>
      <c r="BF5" s="858"/>
      <c r="BG5" s="858"/>
      <c r="BH5" s="858"/>
      <c r="BI5" s="858"/>
      <c r="BJ5" s="858"/>
      <c r="BK5" s="858"/>
      <c r="BL5" s="858"/>
      <c r="BM5" s="858"/>
      <c r="BN5" s="858"/>
      <c r="BO5" s="858"/>
      <c r="BP5" s="858"/>
      <c r="BQ5" s="858"/>
      <c r="BR5" s="858"/>
      <c r="BS5" s="858"/>
      <c r="BT5" s="858"/>
      <c r="BU5" s="858"/>
      <c r="BV5" s="858"/>
      <c r="BW5" s="858"/>
      <c r="BX5" s="858"/>
      <c r="BY5" s="858"/>
      <c r="BZ5" s="858"/>
      <c r="CA5" s="858"/>
      <c r="CB5" s="858"/>
      <c r="CC5" s="858"/>
      <c r="CD5" s="858"/>
      <c r="CE5" s="858"/>
      <c r="CF5" s="858"/>
      <c r="CG5" s="858"/>
      <c r="CH5" s="858"/>
      <c r="CI5" s="858"/>
      <c r="CJ5" s="858"/>
      <c r="CK5" s="858"/>
      <c r="CL5" s="858"/>
      <c r="CM5" s="858"/>
      <c r="CN5" s="858"/>
      <c r="CO5" s="858"/>
      <c r="CP5" s="858"/>
      <c r="CQ5" s="858"/>
      <c r="CR5" s="858"/>
      <c r="CS5" s="858"/>
      <c r="CT5" s="858"/>
      <c r="CU5" s="858"/>
      <c r="CV5" s="858"/>
      <c r="CW5" s="858"/>
      <c r="CX5" s="858"/>
      <c r="CY5" s="858"/>
      <c r="CZ5" s="858"/>
      <c r="DA5" s="858"/>
      <c r="DB5" s="858"/>
      <c r="DC5" s="858"/>
      <c r="DD5" s="858"/>
      <c r="DE5" s="858"/>
      <c r="DF5" s="858"/>
      <c r="DG5" s="858"/>
      <c r="DH5" s="858"/>
      <c r="DI5" s="858"/>
      <c r="DJ5" s="858"/>
      <c r="DK5" s="858"/>
      <c r="DL5" s="858"/>
      <c r="DM5" s="858"/>
      <c r="DN5" s="858"/>
      <c r="DO5" s="858"/>
      <c r="DP5" s="858"/>
      <c r="DQ5" s="858"/>
      <c r="DR5" s="858"/>
      <c r="DS5" s="858"/>
      <c r="DT5" s="858"/>
      <c r="DU5" s="858"/>
      <c r="DV5" s="858"/>
      <c r="DW5" s="858"/>
      <c r="DX5" s="858"/>
      <c r="DY5" s="858"/>
      <c r="DZ5" s="858"/>
      <c r="EA5" s="858"/>
      <c r="EB5" s="858"/>
      <c r="EC5" s="858"/>
      <c r="ED5" s="858"/>
      <c r="EE5" s="858"/>
      <c r="EF5" s="858"/>
      <c r="EG5" s="858"/>
      <c r="EH5" s="858"/>
      <c r="EI5" s="858"/>
      <c r="EJ5" s="858"/>
      <c r="EK5" s="858"/>
      <c r="EL5" s="858"/>
      <c r="EM5" s="858"/>
      <c r="EN5" s="858"/>
      <c r="EO5" s="858"/>
      <c r="EP5" s="858"/>
      <c r="EQ5" s="858"/>
      <c r="ER5" s="858"/>
      <c r="ES5" s="858"/>
      <c r="ET5" s="858"/>
      <c r="EU5" s="858"/>
      <c r="EV5" s="858"/>
      <c r="EW5" s="858"/>
      <c r="EX5" s="858"/>
      <c r="EY5" s="858"/>
      <c r="EZ5" s="858"/>
      <c r="FA5" s="858"/>
      <c r="FB5" s="858"/>
      <c r="FC5" s="858"/>
      <c r="FD5" s="858"/>
      <c r="FE5" s="858"/>
      <c r="FF5" s="858"/>
      <c r="FG5" s="858"/>
      <c r="FH5" s="858"/>
      <c r="FI5" s="858"/>
      <c r="FJ5" s="858"/>
      <c r="FK5" s="858"/>
      <c r="FL5" s="858"/>
      <c r="FM5" s="858"/>
      <c r="FN5" s="858"/>
      <c r="FO5" s="858"/>
      <c r="FP5" s="858"/>
      <c r="FQ5" s="858"/>
      <c r="FR5" s="858"/>
      <c r="FS5" s="858"/>
      <c r="FT5" s="858"/>
      <c r="FU5" s="858"/>
      <c r="FV5" s="858"/>
      <c r="FW5" s="858"/>
      <c r="FX5" s="858"/>
      <c r="FY5" s="858"/>
      <c r="FZ5" s="858"/>
      <c r="GA5" s="858"/>
      <c r="GB5" s="858"/>
      <c r="GC5" s="858"/>
      <c r="GD5" s="858"/>
      <c r="GE5" s="858"/>
      <c r="GF5" s="858"/>
      <c r="GG5" s="858"/>
      <c r="GH5" s="858"/>
      <c r="GI5" s="858"/>
      <c r="GJ5" s="858"/>
      <c r="GK5" s="858"/>
      <c r="GL5" s="858"/>
      <c r="GM5" s="858"/>
      <c r="GN5" s="858"/>
      <c r="GO5" s="858"/>
      <c r="GP5" s="858"/>
      <c r="GQ5" s="858"/>
      <c r="GR5" s="858"/>
      <c r="GS5" s="858"/>
      <c r="GT5" s="858"/>
      <c r="GU5" s="858"/>
      <c r="GV5" s="858"/>
      <c r="GW5" s="858"/>
      <c r="GX5" s="858"/>
      <c r="GY5" s="858"/>
      <c r="GZ5" s="858"/>
      <c r="HA5" s="858"/>
      <c r="HB5" s="858"/>
      <c r="HC5" s="858"/>
      <c r="HD5" s="858"/>
      <c r="HE5" s="858"/>
      <c r="HF5" s="858"/>
      <c r="HG5" s="858"/>
      <c r="HH5" s="858"/>
      <c r="HI5" s="858"/>
      <c r="HJ5" s="858"/>
      <c r="HK5" s="858"/>
      <c r="HL5" s="858"/>
      <c r="HM5" s="858"/>
      <c r="HN5" s="858"/>
      <c r="HO5" s="858"/>
      <c r="HP5" s="858"/>
      <c r="HQ5" s="858"/>
      <c r="HR5" s="858"/>
      <c r="HS5" s="858"/>
      <c r="HT5" s="858"/>
      <c r="HU5" s="858"/>
      <c r="HV5" s="858"/>
      <c r="HW5" s="858"/>
      <c r="HX5" s="858"/>
      <c r="HY5" s="858"/>
      <c r="HZ5" s="858"/>
      <c r="IA5" s="858"/>
      <c r="IB5" s="858"/>
      <c r="IC5" s="858"/>
      <c r="ID5" s="858"/>
      <c r="IE5" s="858"/>
      <c r="IF5" s="858"/>
      <c r="IG5" s="858"/>
      <c r="IH5" s="858"/>
      <c r="II5" s="858"/>
      <c r="IJ5" s="858"/>
      <c r="IK5" s="858"/>
      <c r="IL5" s="858"/>
      <c r="IM5" s="858"/>
      <c r="IN5" s="858"/>
      <c r="IO5" s="858"/>
      <c r="IP5" s="858"/>
      <c r="IQ5" s="858"/>
      <c r="IR5" s="858"/>
      <c r="IS5" s="858"/>
      <c r="IT5" s="858"/>
      <c r="IU5" s="858"/>
      <c r="IV5" s="858"/>
    </row>
    <row r="6" spans="1:256" ht="11.25">
      <c r="A6" s="858" t="s">
        <v>155</v>
      </c>
      <c r="B6" s="858"/>
      <c r="C6" s="858"/>
      <c r="D6" s="858"/>
      <c r="E6" s="858"/>
      <c r="F6" s="858"/>
      <c r="G6" s="858"/>
      <c r="H6" s="858"/>
      <c r="I6" s="858"/>
      <c r="J6" s="858"/>
      <c r="K6" s="858"/>
      <c r="L6" s="858"/>
      <c r="M6" s="858"/>
      <c r="N6" s="858"/>
      <c r="O6" s="858"/>
      <c r="P6" s="858"/>
      <c r="Q6" s="858"/>
      <c r="R6" s="858"/>
      <c r="S6" s="858"/>
      <c r="T6" s="858"/>
      <c r="U6" s="858"/>
      <c r="V6" s="858"/>
      <c r="W6" s="858"/>
      <c r="X6" s="858"/>
      <c r="Y6" s="858"/>
      <c r="Z6" s="858"/>
      <c r="AA6" s="858"/>
      <c r="AB6" s="858"/>
      <c r="AC6" s="858"/>
      <c r="AD6" s="858"/>
      <c r="AE6" s="858"/>
      <c r="AF6" s="858"/>
      <c r="AG6" s="858"/>
      <c r="AH6" s="858"/>
      <c r="AI6" s="858"/>
      <c r="AJ6" s="858"/>
      <c r="AK6" s="858"/>
      <c r="AL6" s="858"/>
      <c r="AM6" s="858"/>
      <c r="AN6" s="858"/>
      <c r="AO6" s="858"/>
      <c r="AP6" s="858"/>
      <c r="AQ6" s="858"/>
      <c r="AR6" s="858"/>
      <c r="AS6" s="858"/>
      <c r="AT6" s="858"/>
      <c r="AU6" s="858"/>
      <c r="AV6" s="858"/>
      <c r="AW6" s="858"/>
      <c r="AX6" s="858"/>
      <c r="AY6" s="858"/>
      <c r="AZ6" s="858"/>
      <c r="BA6" s="858"/>
      <c r="BB6" s="858"/>
      <c r="BC6" s="858"/>
      <c r="BD6" s="858"/>
      <c r="BE6" s="858"/>
      <c r="BF6" s="858"/>
      <c r="BG6" s="858"/>
      <c r="BH6" s="858"/>
      <c r="BI6" s="858"/>
      <c r="BJ6" s="858"/>
      <c r="BK6" s="858"/>
      <c r="BL6" s="858"/>
      <c r="BM6" s="858"/>
      <c r="BN6" s="858"/>
      <c r="BO6" s="858"/>
      <c r="BP6" s="858"/>
      <c r="BQ6" s="858"/>
      <c r="BR6" s="858"/>
      <c r="BS6" s="858"/>
      <c r="BT6" s="858"/>
      <c r="BU6" s="858"/>
      <c r="BV6" s="858"/>
      <c r="BW6" s="858"/>
      <c r="BX6" s="858"/>
      <c r="BY6" s="858"/>
      <c r="BZ6" s="858"/>
      <c r="CA6" s="858"/>
      <c r="CB6" s="858"/>
      <c r="CC6" s="858"/>
      <c r="CD6" s="858"/>
      <c r="CE6" s="858"/>
      <c r="CF6" s="858"/>
      <c r="CG6" s="858"/>
      <c r="CH6" s="858"/>
      <c r="CI6" s="858"/>
      <c r="CJ6" s="858"/>
      <c r="CK6" s="858"/>
      <c r="CL6" s="858"/>
      <c r="CM6" s="858"/>
      <c r="CN6" s="858"/>
      <c r="CO6" s="858"/>
      <c r="CP6" s="858"/>
      <c r="CQ6" s="858"/>
      <c r="CR6" s="858"/>
      <c r="CS6" s="858"/>
      <c r="CT6" s="858"/>
      <c r="CU6" s="858"/>
      <c r="CV6" s="858"/>
      <c r="CW6" s="858"/>
      <c r="CX6" s="858"/>
      <c r="CY6" s="858"/>
      <c r="CZ6" s="858"/>
      <c r="DA6" s="858"/>
      <c r="DB6" s="858"/>
      <c r="DC6" s="858"/>
      <c r="DD6" s="858"/>
      <c r="DE6" s="858"/>
      <c r="DF6" s="858"/>
      <c r="DG6" s="858"/>
      <c r="DH6" s="858"/>
      <c r="DI6" s="858"/>
      <c r="DJ6" s="858"/>
      <c r="DK6" s="858"/>
      <c r="DL6" s="858"/>
      <c r="DM6" s="858"/>
      <c r="DN6" s="858"/>
      <c r="DO6" s="858"/>
      <c r="DP6" s="858"/>
      <c r="DQ6" s="858"/>
      <c r="DR6" s="858"/>
      <c r="DS6" s="858"/>
      <c r="DT6" s="858"/>
      <c r="DU6" s="858"/>
      <c r="DV6" s="858"/>
      <c r="DW6" s="858"/>
      <c r="DX6" s="858"/>
      <c r="DY6" s="858"/>
      <c r="DZ6" s="858"/>
      <c r="EA6" s="858"/>
      <c r="EB6" s="858"/>
      <c r="EC6" s="858"/>
      <c r="ED6" s="858"/>
      <c r="EE6" s="858"/>
      <c r="EF6" s="858"/>
      <c r="EG6" s="858"/>
      <c r="EH6" s="858"/>
      <c r="EI6" s="858"/>
      <c r="EJ6" s="858"/>
      <c r="EK6" s="858"/>
      <c r="EL6" s="858"/>
      <c r="EM6" s="858"/>
      <c r="EN6" s="858"/>
      <c r="EO6" s="858"/>
      <c r="EP6" s="858"/>
      <c r="EQ6" s="858"/>
      <c r="ER6" s="858"/>
      <c r="ES6" s="858"/>
      <c r="ET6" s="858"/>
      <c r="EU6" s="858"/>
      <c r="EV6" s="858"/>
      <c r="EW6" s="858"/>
      <c r="EX6" s="858"/>
      <c r="EY6" s="858"/>
      <c r="EZ6" s="858"/>
      <c r="FA6" s="858"/>
      <c r="FB6" s="858"/>
      <c r="FC6" s="858"/>
      <c r="FD6" s="858"/>
      <c r="FE6" s="858"/>
      <c r="FF6" s="858"/>
      <c r="FG6" s="858"/>
      <c r="FH6" s="858"/>
      <c r="FI6" s="858"/>
      <c r="FJ6" s="858"/>
      <c r="FK6" s="858"/>
      <c r="FL6" s="858"/>
      <c r="FM6" s="858"/>
      <c r="FN6" s="858"/>
      <c r="FO6" s="858"/>
      <c r="FP6" s="858"/>
      <c r="FQ6" s="858"/>
      <c r="FR6" s="858"/>
      <c r="FS6" s="858"/>
      <c r="FT6" s="858"/>
      <c r="FU6" s="858"/>
      <c r="FV6" s="858"/>
      <c r="FW6" s="858"/>
      <c r="FX6" s="858"/>
      <c r="FY6" s="858"/>
      <c r="FZ6" s="858"/>
      <c r="GA6" s="858"/>
      <c r="GB6" s="858"/>
      <c r="GC6" s="858"/>
      <c r="GD6" s="858"/>
      <c r="GE6" s="858"/>
      <c r="GF6" s="858"/>
      <c r="GG6" s="858"/>
      <c r="GH6" s="858"/>
      <c r="GI6" s="858"/>
      <c r="GJ6" s="858"/>
      <c r="GK6" s="858"/>
      <c r="GL6" s="858"/>
      <c r="GM6" s="858"/>
      <c r="GN6" s="858"/>
      <c r="GO6" s="858"/>
      <c r="GP6" s="858"/>
      <c r="GQ6" s="858"/>
      <c r="GR6" s="858"/>
      <c r="GS6" s="858"/>
      <c r="GT6" s="858"/>
      <c r="GU6" s="858"/>
      <c r="GV6" s="858"/>
      <c r="GW6" s="858"/>
      <c r="GX6" s="858"/>
      <c r="GY6" s="858"/>
      <c r="GZ6" s="858"/>
      <c r="HA6" s="858"/>
      <c r="HB6" s="858"/>
      <c r="HC6" s="858"/>
      <c r="HD6" s="858"/>
      <c r="HE6" s="858"/>
      <c r="HF6" s="858"/>
      <c r="HG6" s="858"/>
      <c r="HH6" s="858"/>
      <c r="HI6" s="858"/>
      <c r="HJ6" s="858"/>
      <c r="HK6" s="858"/>
      <c r="HL6" s="858"/>
      <c r="HM6" s="858"/>
      <c r="HN6" s="858"/>
      <c r="HO6" s="858"/>
      <c r="HP6" s="858"/>
      <c r="HQ6" s="858"/>
      <c r="HR6" s="858"/>
      <c r="HS6" s="858"/>
      <c r="HT6" s="858"/>
      <c r="HU6" s="858"/>
      <c r="HV6" s="858"/>
      <c r="HW6" s="858"/>
      <c r="HX6" s="858"/>
      <c r="HY6" s="858"/>
      <c r="HZ6" s="858"/>
      <c r="IA6" s="858"/>
      <c r="IB6" s="858"/>
      <c r="IC6" s="858"/>
      <c r="ID6" s="858"/>
      <c r="IE6" s="858"/>
      <c r="IF6" s="858"/>
      <c r="IG6" s="858"/>
      <c r="IH6" s="858"/>
      <c r="II6" s="858"/>
      <c r="IJ6" s="858"/>
      <c r="IK6" s="858"/>
      <c r="IL6" s="858"/>
      <c r="IM6" s="858"/>
      <c r="IN6" s="858"/>
      <c r="IO6" s="858"/>
      <c r="IP6" s="858"/>
      <c r="IQ6" s="858"/>
      <c r="IR6" s="858"/>
      <c r="IS6" s="858"/>
      <c r="IT6" s="858"/>
      <c r="IU6" s="858"/>
      <c r="IV6" s="858"/>
    </row>
    <row r="7" spans="1:256" ht="11.25">
      <c r="A7" s="867" t="s">
        <v>189</v>
      </c>
      <c r="B7" s="867"/>
      <c r="C7" s="867"/>
      <c r="D7" s="867"/>
      <c r="E7" s="867"/>
      <c r="F7" s="867"/>
      <c r="G7" s="867"/>
      <c r="H7" s="867"/>
      <c r="I7" s="867"/>
      <c r="J7" s="867"/>
      <c r="K7" s="867"/>
      <c r="L7" s="858"/>
      <c r="M7" s="858"/>
      <c r="N7" s="858"/>
      <c r="O7" s="858"/>
      <c r="P7" s="858"/>
      <c r="Q7" s="858"/>
      <c r="R7" s="858"/>
      <c r="S7" s="858"/>
      <c r="T7" s="858"/>
      <c r="U7" s="858"/>
      <c r="V7" s="858"/>
      <c r="W7" s="858"/>
      <c r="X7" s="858"/>
      <c r="Y7" s="858"/>
      <c r="Z7" s="858"/>
      <c r="AA7" s="858"/>
      <c r="AB7" s="858"/>
      <c r="AC7" s="858"/>
      <c r="AD7" s="858"/>
      <c r="AE7" s="858"/>
      <c r="AF7" s="858"/>
      <c r="AG7" s="858"/>
      <c r="AH7" s="858"/>
      <c r="AI7" s="858"/>
      <c r="AJ7" s="858"/>
      <c r="AK7" s="858"/>
      <c r="AL7" s="858"/>
      <c r="AM7" s="858"/>
      <c r="AN7" s="858"/>
      <c r="AO7" s="858"/>
      <c r="AP7" s="858"/>
      <c r="AQ7" s="858"/>
      <c r="AR7" s="858"/>
      <c r="AS7" s="858"/>
      <c r="AT7" s="858"/>
      <c r="AU7" s="858"/>
      <c r="AV7" s="858"/>
      <c r="AW7" s="858"/>
      <c r="AX7" s="858"/>
      <c r="AY7" s="858"/>
      <c r="AZ7" s="858"/>
      <c r="BA7" s="858"/>
      <c r="BB7" s="858"/>
      <c r="BC7" s="858"/>
      <c r="BD7" s="858"/>
      <c r="BE7" s="858"/>
      <c r="BF7" s="858"/>
      <c r="BG7" s="858"/>
      <c r="BH7" s="858"/>
      <c r="BI7" s="858"/>
      <c r="BJ7" s="858"/>
      <c r="BK7" s="858"/>
      <c r="BL7" s="858"/>
      <c r="BM7" s="858"/>
      <c r="BN7" s="858"/>
      <c r="BO7" s="858"/>
      <c r="BP7" s="858"/>
      <c r="BQ7" s="858"/>
      <c r="BR7" s="858"/>
      <c r="BS7" s="858"/>
      <c r="BT7" s="858"/>
      <c r="BU7" s="858"/>
      <c r="BV7" s="858"/>
      <c r="BW7" s="858"/>
      <c r="BX7" s="858"/>
      <c r="BY7" s="858"/>
      <c r="BZ7" s="858"/>
      <c r="CA7" s="858"/>
      <c r="CB7" s="858"/>
      <c r="CC7" s="858"/>
      <c r="CD7" s="858"/>
      <c r="CE7" s="858"/>
      <c r="CF7" s="858"/>
      <c r="CG7" s="858"/>
      <c r="CH7" s="858"/>
      <c r="CI7" s="858"/>
      <c r="CJ7" s="858"/>
      <c r="CK7" s="858"/>
      <c r="CL7" s="858"/>
      <c r="CM7" s="858"/>
      <c r="CN7" s="858"/>
      <c r="CO7" s="858"/>
      <c r="CP7" s="858"/>
      <c r="CQ7" s="858"/>
      <c r="CR7" s="858"/>
      <c r="CS7" s="858"/>
      <c r="CT7" s="858"/>
      <c r="CU7" s="858"/>
      <c r="CV7" s="858"/>
      <c r="CW7" s="858"/>
      <c r="CX7" s="858"/>
      <c r="CY7" s="858"/>
      <c r="CZ7" s="858"/>
      <c r="DA7" s="858"/>
      <c r="DB7" s="858"/>
      <c r="DC7" s="858"/>
      <c r="DD7" s="858"/>
      <c r="DE7" s="858"/>
      <c r="DF7" s="858"/>
      <c r="DG7" s="858"/>
      <c r="DH7" s="858"/>
      <c r="DI7" s="858"/>
      <c r="DJ7" s="858"/>
      <c r="DK7" s="858"/>
      <c r="DL7" s="858"/>
      <c r="DM7" s="858"/>
      <c r="DN7" s="858"/>
      <c r="DO7" s="858"/>
      <c r="DP7" s="858"/>
      <c r="DQ7" s="858"/>
      <c r="DR7" s="858"/>
      <c r="DS7" s="858"/>
      <c r="DT7" s="858"/>
      <c r="DU7" s="858"/>
      <c r="DV7" s="858"/>
      <c r="DW7" s="858"/>
      <c r="DX7" s="858"/>
      <c r="DY7" s="858"/>
      <c r="DZ7" s="858"/>
      <c r="EA7" s="858"/>
      <c r="EB7" s="858"/>
      <c r="EC7" s="858"/>
      <c r="ED7" s="858"/>
      <c r="EE7" s="858"/>
      <c r="EF7" s="858"/>
      <c r="EG7" s="858"/>
      <c r="EH7" s="858"/>
      <c r="EI7" s="858"/>
      <c r="EJ7" s="858"/>
      <c r="EK7" s="858"/>
      <c r="EL7" s="858"/>
      <c r="EM7" s="858"/>
      <c r="EN7" s="858"/>
      <c r="EO7" s="858"/>
      <c r="EP7" s="858"/>
      <c r="EQ7" s="858"/>
      <c r="ER7" s="858"/>
      <c r="ES7" s="858"/>
      <c r="ET7" s="858"/>
      <c r="EU7" s="858"/>
      <c r="EV7" s="858"/>
      <c r="EW7" s="858"/>
      <c r="EX7" s="858"/>
      <c r="EY7" s="858"/>
      <c r="EZ7" s="858"/>
      <c r="FA7" s="858"/>
      <c r="FB7" s="858"/>
      <c r="FC7" s="858"/>
      <c r="FD7" s="858"/>
      <c r="FE7" s="858"/>
      <c r="FF7" s="858"/>
      <c r="FG7" s="858"/>
      <c r="FH7" s="858"/>
      <c r="FI7" s="858"/>
      <c r="FJ7" s="858"/>
      <c r="FK7" s="858"/>
      <c r="FL7" s="858"/>
      <c r="FM7" s="858"/>
      <c r="FN7" s="858"/>
      <c r="FO7" s="858"/>
      <c r="FP7" s="858"/>
      <c r="FQ7" s="858"/>
      <c r="FR7" s="858"/>
      <c r="FS7" s="858"/>
      <c r="FT7" s="858"/>
      <c r="FU7" s="858"/>
      <c r="FV7" s="858"/>
      <c r="FW7" s="858"/>
      <c r="FX7" s="858"/>
      <c r="FY7" s="858"/>
      <c r="FZ7" s="858"/>
      <c r="GA7" s="858"/>
      <c r="GB7" s="858"/>
      <c r="GC7" s="858"/>
      <c r="GD7" s="858"/>
      <c r="GE7" s="858"/>
      <c r="GF7" s="858"/>
      <c r="GG7" s="858"/>
      <c r="GH7" s="858"/>
      <c r="GI7" s="858"/>
      <c r="GJ7" s="858"/>
      <c r="GK7" s="858"/>
      <c r="GL7" s="858"/>
      <c r="GM7" s="858"/>
      <c r="GN7" s="858"/>
      <c r="GO7" s="858"/>
      <c r="GP7" s="858"/>
      <c r="GQ7" s="858"/>
      <c r="GR7" s="858"/>
      <c r="GS7" s="858"/>
      <c r="GT7" s="858"/>
      <c r="GU7" s="858"/>
      <c r="GV7" s="858"/>
      <c r="GW7" s="858"/>
      <c r="GX7" s="858"/>
      <c r="GY7" s="858"/>
      <c r="GZ7" s="858"/>
      <c r="HA7" s="858"/>
      <c r="HB7" s="858"/>
      <c r="HC7" s="858"/>
      <c r="HD7" s="858"/>
      <c r="HE7" s="858"/>
      <c r="HF7" s="858"/>
      <c r="HG7" s="858"/>
      <c r="HH7" s="858"/>
      <c r="HI7" s="858"/>
      <c r="HJ7" s="858"/>
      <c r="HK7" s="858"/>
      <c r="HL7" s="858"/>
      <c r="HM7" s="858"/>
      <c r="HN7" s="858"/>
      <c r="HO7" s="858"/>
      <c r="HP7" s="858"/>
      <c r="HQ7" s="858"/>
      <c r="HR7" s="858"/>
      <c r="HS7" s="858"/>
      <c r="HT7" s="858"/>
      <c r="HU7" s="858"/>
      <c r="HV7" s="858"/>
      <c r="HW7" s="858"/>
      <c r="HX7" s="858"/>
      <c r="HY7" s="858"/>
      <c r="HZ7" s="858"/>
      <c r="IA7" s="858"/>
      <c r="IB7" s="858"/>
      <c r="IC7" s="858"/>
      <c r="ID7" s="858"/>
      <c r="IE7" s="858"/>
      <c r="IF7" s="858"/>
      <c r="IG7" s="858"/>
      <c r="IH7" s="858"/>
      <c r="II7" s="858"/>
      <c r="IJ7" s="858"/>
      <c r="IK7" s="858"/>
      <c r="IL7" s="858"/>
      <c r="IM7" s="858"/>
      <c r="IN7" s="858"/>
      <c r="IO7" s="858"/>
      <c r="IP7" s="858"/>
      <c r="IQ7" s="858"/>
      <c r="IR7" s="858"/>
      <c r="IS7" s="858"/>
      <c r="IT7" s="858"/>
      <c r="IU7" s="858"/>
      <c r="IV7" s="858"/>
    </row>
    <row r="8" spans="1:256" ht="11.25">
      <c r="A8" s="863" t="s">
        <v>156</v>
      </c>
      <c r="B8" s="864"/>
      <c r="C8" s="492"/>
      <c r="D8" s="865"/>
      <c r="E8" s="866"/>
      <c r="F8" s="860"/>
      <c r="G8" s="860"/>
      <c r="H8" s="858"/>
      <c r="I8" s="858"/>
      <c r="J8" s="858"/>
      <c r="K8" s="858"/>
      <c r="L8" s="858"/>
      <c r="M8" s="858"/>
      <c r="N8" s="858"/>
      <c r="O8" s="858"/>
      <c r="P8" s="858"/>
      <c r="Q8" s="858"/>
      <c r="R8" s="858"/>
      <c r="S8" s="858"/>
      <c r="T8" s="858"/>
      <c r="U8" s="858"/>
      <c r="V8" s="858"/>
      <c r="W8" s="858"/>
      <c r="X8" s="858"/>
      <c r="Y8" s="858"/>
      <c r="Z8" s="858"/>
      <c r="AA8" s="858"/>
      <c r="AB8" s="858"/>
      <c r="AC8" s="858"/>
      <c r="AD8" s="858"/>
      <c r="AE8" s="858"/>
      <c r="AF8" s="858"/>
      <c r="AG8" s="858"/>
      <c r="AH8" s="858"/>
      <c r="AI8" s="858"/>
      <c r="AJ8" s="858"/>
      <c r="AK8" s="858"/>
      <c r="AL8" s="858"/>
      <c r="AM8" s="858"/>
      <c r="AN8" s="858"/>
      <c r="AO8" s="858"/>
      <c r="AP8" s="858"/>
      <c r="AQ8" s="858"/>
      <c r="AR8" s="858"/>
      <c r="AS8" s="858"/>
      <c r="AT8" s="858"/>
      <c r="AU8" s="858"/>
      <c r="AV8" s="858"/>
      <c r="AW8" s="858"/>
      <c r="AX8" s="858"/>
      <c r="AY8" s="858"/>
      <c r="AZ8" s="858"/>
      <c r="BA8" s="858"/>
      <c r="BB8" s="858"/>
      <c r="BC8" s="858"/>
      <c r="BD8" s="858"/>
      <c r="BE8" s="858"/>
      <c r="BF8" s="858"/>
      <c r="BG8" s="858"/>
      <c r="BH8" s="858"/>
      <c r="BI8" s="858"/>
      <c r="BJ8" s="858"/>
      <c r="BK8" s="858"/>
      <c r="BL8" s="858"/>
      <c r="BM8" s="858"/>
      <c r="BN8" s="858"/>
      <c r="BO8" s="858"/>
      <c r="BP8" s="858"/>
      <c r="BQ8" s="858"/>
      <c r="BR8" s="858"/>
      <c r="BS8" s="858"/>
      <c r="BT8" s="858"/>
      <c r="BU8" s="858"/>
      <c r="BV8" s="858"/>
      <c r="BW8" s="858"/>
      <c r="BX8" s="858"/>
      <c r="BY8" s="858"/>
      <c r="BZ8" s="858"/>
      <c r="CA8" s="858"/>
      <c r="CB8" s="858"/>
      <c r="CC8" s="858"/>
      <c r="CD8" s="858"/>
      <c r="CE8" s="858"/>
      <c r="CF8" s="858"/>
      <c r="CG8" s="858"/>
      <c r="CH8" s="858"/>
      <c r="CI8" s="858"/>
      <c r="CJ8" s="858"/>
      <c r="CK8" s="858"/>
      <c r="CL8" s="858"/>
      <c r="CM8" s="858"/>
      <c r="CN8" s="858"/>
      <c r="CO8" s="858"/>
      <c r="CP8" s="858"/>
      <c r="CQ8" s="858"/>
      <c r="CR8" s="858"/>
      <c r="CS8" s="858"/>
      <c r="CT8" s="858"/>
      <c r="CU8" s="858"/>
      <c r="CV8" s="858"/>
      <c r="CW8" s="858"/>
      <c r="CX8" s="858"/>
      <c r="CY8" s="858"/>
      <c r="CZ8" s="858"/>
      <c r="DA8" s="858"/>
      <c r="DB8" s="858"/>
      <c r="DC8" s="858"/>
      <c r="DD8" s="858"/>
      <c r="DE8" s="858"/>
      <c r="DF8" s="858"/>
      <c r="DG8" s="858"/>
      <c r="DH8" s="858"/>
      <c r="DI8" s="858"/>
      <c r="DJ8" s="858"/>
      <c r="DK8" s="858"/>
      <c r="DL8" s="858"/>
      <c r="DM8" s="858"/>
      <c r="DN8" s="858"/>
      <c r="DO8" s="858"/>
      <c r="DP8" s="858"/>
      <c r="DQ8" s="858"/>
      <c r="DR8" s="858"/>
      <c r="DS8" s="858"/>
      <c r="DT8" s="858"/>
      <c r="DU8" s="858"/>
      <c r="DV8" s="858"/>
      <c r="DW8" s="858"/>
      <c r="DX8" s="858"/>
      <c r="DY8" s="858"/>
      <c r="DZ8" s="858"/>
      <c r="EA8" s="858"/>
      <c r="EB8" s="858"/>
      <c r="EC8" s="858"/>
      <c r="ED8" s="858"/>
      <c r="EE8" s="858"/>
      <c r="EF8" s="858"/>
      <c r="EG8" s="858"/>
      <c r="EH8" s="858"/>
      <c r="EI8" s="858"/>
      <c r="EJ8" s="858"/>
      <c r="EK8" s="858"/>
      <c r="EL8" s="858"/>
      <c r="EM8" s="858"/>
      <c r="EN8" s="858"/>
      <c r="EO8" s="858"/>
      <c r="EP8" s="858"/>
      <c r="EQ8" s="858"/>
      <c r="ER8" s="858"/>
      <c r="ES8" s="858"/>
      <c r="ET8" s="858"/>
      <c r="EU8" s="858"/>
      <c r="EV8" s="858"/>
      <c r="EW8" s="858"/>
      <c r="EX8" s="858"/>
      <c r="EY8" s="858"/>
      <c r="EZ8" s="858"/>
      <c r="FA8" s="858"/>
      <c r="FB8" s="858"/>
      <c r="FC8" s="858"/>
      <c r="FD8" s="858"/>
      <c r="FE8" s="858"/>
      <c r="FF8" s="858"/>
      <c r="FG8" s="858"/>
      <c r="FH8" s="858"/>
      <c r="FI8" s="858"/>
      <c r="FJ8" s="858"/>
      <c r="FK8" s="858"/>
      <c r="FL8" s="858"/>
      <c r="FM8" s="858"/>
      <c r="FN8" s="858"/>
      <c r="FO8" s="858"/>
      <c r="FP8" s="858"/>
      <c r="FQ8" s="858"/>
      <c r="FR8" s="858"/>
      <c r="FS8" s="858"/>
      <c r="FT8" s="858"/>
      <c r="FU8" s="858"/>
      <c r="FV8" s="858"/>
      <c r="FW8" s="858"/>
      <c r="FX8" s="858"/>
      <c r="FY8" s="858"/>
      <c r="FZ8" s="858"/>
      <c r="GA8" s="858"/>
      <c r="GB8" s="858"/>
      <c r="GC8" s="858"/>
      <c r="GD8" s="858"/>
      <c r="GE8" s="858"/>
      <c r="GF8" s="858"/>
      <c r="GG8" s="858"/>
      <c r="GH8" s="858"/>
      <c r="GI8" s="858"/>
      <c r="GJ8" s="858"/>
      <c r="GK8" s="858"/>
      <c r="GL8" s="858"/>
      <c r="GM8" s="858"/>
      <c r="GN8" s="858"/>
      <c r="GO8" s="858"/>
      <c r="GP8" s="858"/>
      <c r="GQ8" s="858"/>
      <c r="GR8" s="858"/>
      <c r="GS8" s="858"/>
      <c r="GT8" s="858"/>
      <c r="GU8" s="858"/>
      <c r="GV8" s="858"/>
      <c r="GW8" s="858"/>
      <c r="GX8" s="858"/>
      <c r="GY8" s="858"/>
      <c r="GZ8" s="858"/>
      <c r="HA8" s="858"/>
      <c r="HB8" s="858"/>
      <c r="HC8" s="858"/>
      <c r="HD8" s="858"/>
      <c r="HE8" s="858"/>
      <c r="HF8" s="858"/>
      <c r="HG8" s="858"/>
      <c r="HH8" s="858"/>
      <c r="HI8" s="858"/>
      <c r="HJ8" s="858"/>
      <c r="HK8" s="858"/>
      <c r="HL8" s="858"/>
      <c r="HM8" s="858"/>
      <c r="HN8" s="858"/>
      <c r="HO8" s="858"/>
      <c r="HP8" s="858"/>
      <c r="HQ8" s="858"/>
      <c r="HR8" s="858"/>
      <c r="HS8" s="858"/>
      <c r="HT8" s="858"/>
      <c r="HU8" s="858"/>
      <c r="HV8" s="858"/>
      <c r="HW8" s="858"/>
      <c r="HX8" s="858"/>
      <c r="HY8" s="858"/>
      <c r="HZ8" s="858"/>
      <c r="IA8" s="858"/>
      <c r="IB8" s="858"/>
      <c r="IC8" s="858"/>
      <c r="ID8" s="858"/>
      <c r="IE8" s="858"/>
      <c r="IF8" s="858"/>
      <c r="IG8" s="858"/>
      <c r="IH8" s="858"/>
      <c r="II8" s="858"/>
      <c r="IJ8" s="858"/>
      <c r="IK8" s="858"/>
      <c r="IL8" s="858"/>
      <c r="IM8" s="858"/>
      <c r="IN8" s="858"/>
      <c r="IO8" s="858"/>
      <c r="IP8" s="858"/>
      <c r="IQ8" s="858"/>
      <c r="IR8" s="858"/>
      <c r="IS8" s="858"/>
      <c r="IT8" s="858"/>
      <c r="IU8" s="858"/>
      <c r="IV8" s="858"/>
    </row>
    <row r="9" spans="1:256" ht="11.25">
      <c r="A9" s="863" t="s">
        <v>157</v>
      </c>
      <c r="B9" s="864"/>
      <c r="C9" s="492"/>
      <c r="D9" s="865"/>
      <c r="E9" s="866"/>
      <c r="F9" s="860"/>
      <c r="G9" s="860"/>
      <c r="H9" s="858"/>
      <c r="I9" s="858"/>
      <c r="J9" s="858"/>
      <c r="K9" s="858"/>
      <c r="L9" s="858"/>
      <c r="M9" s="858"/>
      <c r="N9" s="858"/>
      <c r="O9" s="858"/>
      <c r="P9" s="858"/>
      <c r="Q9" s="858"/>
      <c r="R9" s="858"/>
      <c r="S9" s="858"/>
      <c r="T9" s="858"/>
      <c r="U9" s="858"/>
      <c r="V9" s="858"/>
      <c r="W9" s="858"/>
      <c r="X9" s="858"/>
      <c r="Y9" s="858"/>
      <c r="Z9" s="858"/>
      <c r="AA9" s="858"/>
      <c r="AB9" s="858"/>
      <c r="AC9" s="858"/>
      <c r="AD9" s="858"/>
      <c r="AE9" s="858"/>
      <c r="AF9" s="858"/>
      <c r="AG9" s="858"/>
      <c r="AH9" s="858"/>
      <c r="AI9" s="858"/>
      <c r="AJ9" s="858"/>
      <c r="AK9" s="858"/>
      <c r="AL9" s="858"/>
      <c r="AM9" s="858"/>
      <c r="AN9" s="858"/>
      <c r="AO9" s="858"/>
      <c r="AP9" s="858"/>
      <c r="AQ9" s="858"/>
      <c r="AR9" s="858"/>
      <c r="AS9" s="858"/>
      <c r="AT9" s="858"/>
      <c r="AU9" s="858"/>
      <c r="AV9" s="858"/>
      <c r="AW9" s="858"/>
      <c r="AX9" s="858"/>
      <c r="AY9" s="858"/>
      <c r="AZ9" s="858"/>
      <c r="BA9" s="858"/>
      <c r="BB9" s="858"/>
      <c r="BC9" s="858"/>
      <c r="BD9" s="858"/>
      <c r="BE9" s="858"/>
      <c r="BF9" s="858"/>
      <c r="BG9" s="858"/>
      <c r="BH9" s="858"/>
      <c r="BI9" s="858"/>
      <c r="BJ9" s="858"/>
      <c r="BK9" s="858"/>
      <c r="BL9" s="858"/>
      <c r="BM9" s="858"/>
      <c r="BN9" s="858"/>
      <c r="BO9" s="858"/>
      <c r="BP9" s="858"/>
      <c r="BQ9" s="858"/>
      <c r="BR9" s="858"/>
      <c r="BS9" s="858"/>
      <c r="BT9" s="858"/>
      <c r="BU9" s="858"/>
      <c r="BV9" s="858"/>
      <c r="BW9" s="858"/>
      <c r="BX9" s="858"/>
      <c r="BY9" s="858"/>
      <c r="BZ9" s="858"/>
      <c r="CA9" s="858"/>
      <c r="CB9" s="858"/>
      <c r="CC9" s="858"/>
      <c r="CD9" s="858"/>
      <c r="CE9" s="858"/>
      <c r="CF9" s="858"/>
      <c r="CG9" s="858"/>
      <c r="CH9" s="858"/>
      <c r="CI9" s="858"/>
      <c r="CJ9" s="858"/>
      <c r="CK9" s="858"/>
      <c r="CL9" s="858"/>
      <c r="CM9" s="858"/>
      <c r="CN9" s="858"/>
      <c r="CO9" s="858"/>
      <c r="CP9" s="858"/>
      <c r="CQ9" s="858"/>
      <c r="CR9" s="858"/>
      <c r="CS9" s="858"/>
      <c r="CT9" s="858"/>
      <c r="CU9" s="858"/>
      <c r="CV9" s="858"/>
      <c r="CW9" s="858"/>
      <c r="CX9" s="858"/>
      <c r="CY9" s="858"/>
      <c r="CZ9" s="858"/>
      <c r="DA9" s="858"/>
      <c r="DB9" s="858"/>
      <c r="DC9" s="858"/>
      <c r="DD9" s="858"/>
      <c r="DE9" s="858"/>
      <c r="DF9" s="858"/>
      <c r="DG9" s="858"/>
      <c r="DH9" s="858"/>
      <c r="DI9" s="858"/>
      <c r="DJ9" s="858"/>
      <c r="DK9" s="858"/>
      <c r="DL9" s="858"/>
      <c r="DM9" s="858"/>
      <c r="DN9" s="858"/>
      <c r="DO9" s="858"/>
      <c r="DP9" s="858"/>
      <c r="DQ9" s="858"/>
      <c r="DR9" s="858"/>
      <c r="DS9" s="858"/>
      <c r="DT9" s="858"/>
      <c r="DU9" s="858"/>
      <c r="DV9" s="858"/>
      <c r="DW9" s="858"/>
      <c r="DX9" s="858"/>
      <c r="DY9" s="858"/>
      <c r="DZ9" s="858"/>
      <c r="EA9" s="858"/>
      <c r="EB9" s="858"/>
      <c r="EC9" s="858"/>
      <c r="ED9" s="858"/>
      <c r="EE9" s="858"/>
      <c r="EF9" s="858"/>
      <c r="EG9" s="858"/>
      <c r="EH9" s="858"/>
      <c r="EI9" s="858"/>
      <c r="EJ9" s="858"/>
      <c r="EK9" s="858"/>
      <c r="EL9" s="858"/>
      <c r="EM9" s="858"/>
      <c r="EN9" s="858"/>
      <c r="EO9" s="858"/>
      <c r="EP9" s="858"/>
      <c r="EQ9" s="858"/>
      <c r="ER9" s="858"/>
      <c r="ES9" s="858"/>
      <c r="ET9" s="858"/>
      <c r="EU9" s="858"/>
      <c r="EV9" s="858"/>
      <c r="EW9" s="858"/>
      <c r="EX9" s="858"/>
      <c r="EY9" s="858"/>
      <c r="EZ9" s="858"/>
      <c r="FA9" s="858"/>
      <c r="FB9" s="858"/>
      <c r="FC9" s="858"/>
      <c r="FD9" s="858"/>
      <c r="FE9" s="858"/>
      <c r="FF9" s="858"/>
      <c r="FG9" s="858"/>
      <c r="FH9" s="858"/>
      <c r="FI9" s="858"/>
      <c r="FJ9" s="858"/>
      <c r="FK9" s="858"/>
      <c r="FL9" s="858"/>
      <c r="FM9" s="858"/>
      <c r="FN9" s="858"/>
      <c r="FO9" s="858"/>
      <c r="FP9" s="858"/>
      <c r="FQ9" s="858"/>
      <c r="FR9" s="858"/>
      <c r="FS9" s="858"/>
      <c r="FT9" s="858"/>
      <c r="FU9" s="858"/>
      <c r="FV9" s="858"/>
      <c r="FW9" s="858"/>
      <c r="FX9" s="858"/>
      <c r="FY9" s="858"/>
      <c r="FZ9" s="858"/>
      <c r="GA9" s="858"/>
      <c r="GB9" s="858"/>
      <c r="GC9" s="858"/>
      <c r="GD9" s="858"/>
      <c r="GE9" s="858"/>
      <c r="GF9" s="858"/>
      <c r="GG9" s="858"/>
      <c r="GH9" s="858"/>
      <c r="GI9" s="858"/>
      <c r="GJ9" s="858"/>
      <c r="GK9" s="858"/>
      <c r="GL9" s="858"/>
      <c r="GM9" s="858"/>
      <c r="GN9" s="858"/>
      <c r="GO9" s="858"/>
      <c r="GP9" s="858"/>
      <c r="GQ9" s="858"/>
      <c r="GR9" s="858"/>
      <c r="GS9" s="858"/>
      <c r="GT9" s="858"/>
      <c r="GU9" s="858"/>
      <c r="GV9" s="858"/>
      <c r="GW9" s="858"/>
      <c r="GX9" s="858"/>
      <c r="GY9" s="858"/>
      <c r="GZ9" s="858"/>
      <c r="HA9" s="858"/>
      <c r="HB9" s="858"/>
      <c r="HC9" s="858"/>
      <c r="HD9" s="858"/>
      <c r="HE9" s="858"/>
      <c r="HF9" s="858"/>
      <c r="HG9" s="858"/>
      <c r="HH9" s="858"/>
      <c r="HI9" s="858"/>
      <c r="HJ9" s="858"/>
      <c r="HK9" s="858"/>
      <c r="HL9" s="858"/>
      <c r="HM9" s="858"/>
      <c r="HN9" s="858"/>
      <c r="HO9" s="858"/>
      <c r="HP9" s="858"/>
      <c r="HQ9" s="858"/>
      <c r="HR9" s="858"/>
      <c r="HS9" s="858"/>
      <c r="HT9" s="858"/>
      <c r="HU9" s="858"/>
      <c r="HV9" s="858"/>
      <c r="HW9" s="858"/>
      <c r="HX9" s="858"/>
      <c r="HY9" s="858"/>
      <c r="HZ9" s="858"/>
      <c r="IA9" s="858"/>
      <c r="IB9" s="858"/>
      <c r="IC9" s="858"/>
      <c r="ID9" s="858"/>
      <c r="IE9" s="858"/>
      <c r="IF9" s="858"/>
      <c r="IG9" s="858"/>
      <c r="IH9" s="858"/>
      <c r="II9" s="858"/>
      <c r="IJ9" s="858"/>
      <c r="IK9" s="858"/>
      <c r="IL9" s="858"/>
      <c r="IM9" s="858"/>
      <c r="IN9" s="858"/>
      <c r="IO9" s="858"/>
      <c r="IP9" s="858"/>
      <c r="IQ9" s="858"/>
      <c r="IR9" s="858"/>
      <c r="IS9" s="858"/>
      <c r="IT9" s="858"/>
      <c r="IU9" s="858"/>
      <c r="IV9" s="858"/>
    </row>
    <row r="10" spans="1:256" ht="11.25">
      <c r="A10" s="867" t="s">
        <v>158</v>
      </c>
      <c r="B10" s="859"/>
      <c r="C10" s="491"/>
      <c r="D10" s="858"/>
      <c r="E10" s="860"/>
      <c r="F10" s="860"/>
      <c r="G10" s="860"/>
      <c r="H10" s="858"/>
      <c r="I10" s="858"/>
      <c r="J10" s="858"/>
      <c r="K10" s="858"/>
      <c r="L10" s="858"/>
      <c r="M10" s="858"/>
      <c r="N10" s="858"/>
      <c r="O10" s="858"/>
      <c r="P10" s="858"/>
      <c r="Q10" s="858"/>
      <c r="R10" s="858"/>
      <c r="S10" s="858"/>
      <c r="T10" s="858"/>
      <c r="U10" s="858"/>
      <c r="V10" s="858"/>
      <c r="W10" s="858"/>
      <c r="X10" s="858"/>
      <c r="Y10" s="858"/>
      <c r="Z10" s="858"/>
      <c r="AA10" s="858"/>
      <c r="AB10" s="858"/>
      <c r="AC10" s="858"/>
      <c r="AD10" s="858"/>
      <c r="AE10" s="858"/>
      <c r="AF10" s="858"/>
      <c r="AG10" s="858"/>
      <c r="AH10" s="858"/>
      <c r="AI10" s="858"/>
      <c r="AJ10" s="858"/>
      <c r="AK10" s="858"/>
      <c r="AL10" s="858"/>
      <c r="AM10" s="858"/>
      <c r="AN10" s="858"/>
      <c r="AO10" s="858"/>
      <c r="AP10" s="858"/>
      <c r="AQ10" s="858"/>
      <c r="AR10" s="858"/>
      <c r="AS10" s="858"/>
      <c r="AT10" s="858"/>
      <c r="AU10" s="858"/>
      <c r="AV10" s="858"/>
      <c r="AW10" s="858"/>
      <c r="AX10" s="858"/>
      <c r="AY10" s="858"/>
      <c r="AZ10" s="858"/>
      <c r="BA10" s="858"/>
      <c r="BB10" s="858"/>
      <c r="BC10" s="858"/>
      <c r="BD10" s="858"/>
      <c r="BE10" s="858"/>
      <c r="BF10" s="858"/>
      <c r="BG10" s="858"/>
      <c r="BH10" s="858"/>
      <c r="BI10" s="858"/>
      <c r="BJ10" s="858"/>
      <c r="BK10" s="858"/>
      <c r="BL10" s="858"/>
      <c r="BM10" s="858"/>
      <c r="BN10" s="858"/>
      <c r="BO10" s="858"/>
      <c r="BP10" s="858"/>
      <c r="BQ10" s="858"/>
      <c r="BR10" s="858"/>
      <c r="BS10" s="858"/>
      <c r="BT10" s="858"/>
      <c r="BU10" s="858"/>
      <c r="BV10" s="858"/>
      <c r="BW10" s="858"/>
      <c r="BX10" s="858"/>
      <c r="BY10" s="858"/>
      <c r="BZ10" s="858"/>
      <c r="CA10" s="858"/>
      <c r="CB10" s="858"/>
      <c r="CC10" s="858"/>
      <c r="CD10" s="858"/>
      <c r="CE10" s="858"/>
      <c r="CF10" s="858"/>
      <c r="CG10" s="858"/>
      <c r="CH10" s="858"/>
      <c r="CI10" s="858"/>
      <c r="CJ10" s="858"/>
      <c r="CK10" s="858"/>
      <c r="CL10" s="858"/>
      <c r="CM10" s="858"/>
      <c r="CN10" s="858"/>
      <c r="CO10" s="858"/>
      <c r="CP10" s="858"/>
      <c r="CQ10" s="858"/>
      <c r="CR10" s="858"/>
      <c r="CS10" s="858"/>
      <c r="CT10" s="858"/>
      <c r="CU10" s="858"/>
      <c r="CV10" s="858"/>
      <c r="CW10" s="858"/>
      <c r="CX10" s="858"/>
      <c r="CY10" s="858"/>
      <c r="CZ10" s="858"/>
      <c r="DA10" s="858"/>
      <c r="DB10" s="858"/>
      <c r="DC10" s="858"/>
      <c r="DD10" s="858"/>
      <c r="DE10" s="858"/>
      <c r="DF10" s="858"/>
      <c r="DG10" s="858"/>
      <c r="DH10" s="858"/>
      <c r="DI10" s="858"/>
      <c r="DJ10" s="858"/>
      <c r="DK10" s="858"/>
      <c r="DL10" s="858"/>
      <c r="DM10" s="858"/>
      <c r="DN10" s="858"/>
      <c r="DO10" s="858"/>
      <c r="DP10" s="858"/>
      <c r="DQ10" s="858"/>
      <c r="DR10" s="858"/>
      <c r="DS10" s="858"/>
      <c r="DT10" s="858"/>
      <c r="DU10" s="858"/>
      <c r="DV10" s="858"/>
      <c r="DW10" s="858"/>
      <c r="DX10" s="858"/>
      <c r="DY10" s="858"/>
      <c r="DZ10" s="858"/>
      <c r="EA10" s="858"/>
      <c r="EB10" s="858"/>
      <c r="EC10" s="858"/>
      <c r="ED10" s="858"/>
      <c r="EE10" s="858"/>
      <c r="EF10" s="858"/>
      <c r="EG10" s="858"/>
      <c r="EH10" s="858"/>
      <c r="EI10" s="858"/>
      <c r="EJ10" s="858"/>
      <c r="EK10" s="858"/>
      <c r="EL10" s="858"/>
      <c r="EM10" s="858"/>
      <c r="EN10" s="858"/>
      <c r="EO10" s="858"/>
      <c r="EP10" s="858"/>
      <c r="EQ10" s="858"/>
      <c r="ER10" s="858"/>
      <c r="ES10" s="858"/>
      <c r="ET10" s="858"/>
      <c r="EU10" s="858"/>
      <c r="EV10" s="858"/>
      <c r="EW10" s="858"/>
      <c r="EX10" s="858"/>
      <c r="EY10" s="858"/>
      <c r="EZ10" s="858"/>
      <c r="FA10" s="858"/>
      <c r="FB10" s="858"/>
      <c r="FC10" s="858"/>
      <c r="FD10" s="858"/>
      <c r="FE10" s="858"/>
      <c r="FF10" s="858"/>
      <c r="FG10" s="858"/>
      <c r="FH10" s="858"/>
      <c r="FI10" s="858"/>
      <c r="FJ10" s="858"/>
      <c r="FK10" s="858"/>
      <c r="FL10" s="858"/>
      <c r="FM10" s="858"/>
      <c r="FN10" s="858"/>
      <c r="FO10" s="858"/>
      <c r="FP10" s="858"/>
      <c r="FQ10" s="858"/>
      <c r="FR10" s="858"/>
      <c r="FS10" s="858"/>
      <c r="FT10" s="858"/>
      <c r="FU10" s="858"/>
      <c r="FV10" s="858"/>
      <c r="FW10" s="858"/>
      <c r="FX10" s="858"/>
      <c r="FY10" s="858"/>
      <c r="FZ10" s="858"/>
      <c r="GA10" s="858"/>
      <c r="GB10" s="858"/>
      <c r="GC10" s="858"/>
      <c r="GD10" s="858"/>
      <c r="GE10" s="858"/>
      <c r="GF10" s="858"/>
      <c r="GG10" s="858"/>
      <c r="GH10" s="858"/>
      <c r="GI10" s="858"/>
      <c r="GJ10" s="858"/>
      <c r="GK10" s="858"/>
      <c r="GL10" s="858"/>
      <c r="GM10" s="858"/>
      <c r="GN10" s="858"/>
      <c r="GO10" s="858"/>
      <c r="GP10" s="858"/>
      <c r="GQ10" s="858"/>
      <c r="GR10" s="858"/>
      <c r="GS10" s="858"/>
      <c r="GT10" s="858"/>
      <c r="GU10" s="858"/>
      <c r="GV10" s="858"/>
      <c r="GW10" s="858"/>
      <c r="GX10" s="858"/>
      <c r="GY10" s="858"/>
      <c r="GZ10" s="858"/>
      <c r="HA10" s="858"/>
      <c r="HB10" s="858"/>
      <c r="HC10" s="858"/>
      <c r="HD10" s="858"/>
      <c r="HE10" s="858"/>
      <c r="HF10" s="858"/>
      <c r="HG10" s="858"/>
      <c r="HH10" s="858"/>
      <c r="HI10" s="858"/>
      <c r="HJ10" s="858"/>
      <c r="HK10" s="858"/>
      <c r="HL10" s="858"/>
      <c r="HM10" s="858"/>
      <c r="HN10" s="858"/>
      <c r="HO10" s="858"/>
      <c r="HP10" s="858"/>
      <c r="HQ10" s="858"/>
      <c r="HR10" s="858"/>
      <c r="HS10" s="858"/>
      <c r="HT10" s="858"/>
      <c r="HU10" s="858"/>
      <c r="HV10" s="858"/>
      <c r="HW10" s="858"/>
      <c r="HX10" s="858"/>
      <c r="HY10" s="858"/>
      <c r="HZ10" s="858"/>
      <c r="IA10" s="858"/>
      <c r="IB10" s="858"/>
      <c r="IC10" s="858"/>
      <c r="ID10" s="858"/>
      <c r="IE10" s="858"/>
      <c r="IF10" s="858"/>
      <c r="IG10" s="858"/>
      <c r="IH10" s="858"/>
      <c r="II10" s="858"/>
      <c r="IJ10" s="858"/>
      <c r="IK10" s="858"/>
      <c r="IL10" s="858"/>
      <c r="IM10" s="858"/>
      <c r="IN10" s="858"/>
      <c r="IO10" s="858"/>
      <c r="IP10" s="858"/>
      <c r="IQ10" s="858"/>
      <c r="IR10" s="858"/>
      <c r="IS10" s="858"/>
      <c r="IT10" s="858"/>
      <c r="IU10" s="858"/>
      <c r="IV10" s="858"/>
    </row>
    <row r="11" spans="1:256" ht="11.25">
      <c r="A11" s="858" t="s">
        <v>159</v>
      </c>
      <c r="B11" s="859"/>
      <c r="C11" s="491"/>
      <c r="D11" s="858"/>
      <c r="E11" s="860"/>
      <c r="F11" s="860"/>
      <c r="G11" s="860"/>
      <c r="H11" s="858"/>
      <c r="I11" s="858"/>
      <c r="J11" s="858"/>
      <c r="K11" s="858"/>
      <c r="L11" s="858"/>
      <c r="M11" s="858"/>
      <c r="N11" s="858"/>
      <c r="O11" s="858"/>
      <c r="P11" s="858"/>
      <c r="Q11" s="858"/>
      <c r="R11" s="858"/>
      <c r="S11" s="858"/>
      <c r="T11" s="858"/>
      <c r="U11" s="858"/>
      <c r="V11" s="858"/>
      <c r="W11" s="858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8"/>
      <c r="AK11" s="858"/>
      <c r="AL11" s="858"/>
      <c r="AM11" s="858"/>
      <c r="AN11" s="858"/>
      <c r="AO11" s="858"/>
      <c r="AP11" s="858"/>
      <c r="AQ11" s="858"/>
      <c r="AR11" s="858"/>
      <c r="AS11" s="858"/>
      <c r="AT11" s="858"/>
      <c r="AU11" s="858"/>
      <c r="AV11" s="858"/>
      <c r="AW11" s="858"/>
      <c r="AX11" s="858"/>
      <c r="AY11" s="858"/>
      <c r="AZ11" s="858"/>
      <c r="BA11" s="858"/>
      <c r="BB11" s="858"/>
      <c r="BC11" s="858"/>
      <c r="BD11" s="858"/>
      <c r="BE11" s="858"/>
      <c r="BF11" s="858"/>
      <c r="BG11" s="858"/>
      <c r="BH11" s="858"/>
      <c r="BI11" s="858"/>
      <c r="BJ11" s="858"/>
      <c r="BK11" s="858"/>
      <c r="BL11" s="858"/>
      <c r="BM11" s="858"/>
      <c r="BN11" s="858"/>
      <c r="BO11" s="858"/>
      <c r="BP11" s="858"/>
      <c r="BQ11" s="858"/>
      <c r="BR11" s="858"/>
      <c r="BS11" s="858"/>
      <c r="BT11" s="858"/>
      <c r="BU11" s="858"/>
      <c r="BV11" s="858"/>
      <c r="BW11" s="858"/>
      <c r="BX11" s="858"/>
      <c r="BY11" s="858"/>
      <c r="BZ11" s="858"/>
      <c r="CA11" s="858"/>
      <c r="CB11" s="858"/>
      <c r="CC11" s="858"/>
      <c r="CD11" s="858"/>
      <c r="CE11" s="858"/>
      <c r="CF11" s="858"/>
      <c r="CG11" s="858"/>
      <c r="CH11" s="858"/>
      <c r="CI11" s="858"/>
      <c r="CJ11" s="858"/>
      <c r="CK11" s="858"/>
      <c r="CL11" s="858"/>
      <c r="CM11" s="858"/>
      <c r="CN11" s="858"/>
      <c r="CO11" s="858"/>
      <c r="CP11" s="858"/>
      <c r="CQ11" s="858"/>
      <c r="CR11" s="858"/>
      <c r="CS11" s="858"/>
      <c r="CT11" s="858"/>
      <c r="CU11" s="858"/>
      <c r="CV11" s="858"/>
      <c r="CW11" s="858"/>
      <c r="CX11" s="858"/>
      <c r="CY11" s="858"/>
      <c r="CZ11" s="858"/>
      <c r="DA11" s="858"/>
      <c r="DB11" s="858"/>
      <c r="DC11" s="858"/>
      <c r="DD11" s="858"/>
      <c r="DE11" s="858"/>
      <c r="DF11" s="858"/>
      <c r="DG11" s="858"/>
      <c r="DH11" s="858"/>
      <c r="DI11" s="858"/>
      <c r="DJ11" s="858"/>
      <c r="DK11" s="858"/>
      <c r="DL11" s="858"/>
      <c r="DM11" s="858"/>
      <c r="DN11" s="858"/>
      <c r="DO11" s="858"/>
      <c r="DP11" s="858"/>
      <c r="DQ11" s="858"/>
      <c r="DR11" s="858"/>
      <c r="DS11" s="858"/>
      <c r="DT11" s="858"/>
      <c r="DU11" s="858"/>
      <c r="DV11" s="858"/>
      <c r="DW11" s="858"/>
      <c r="DX11" s="858"/>
      <c r="DY11" s="858"/>
      <c r="DZ11" s="858"/>
      <c r="EA11" s="858"/>
      <c r="EB11" s="858"/>
      <c r="EC11" s="858"/>
      <c r="ED11" s="858"/>
      <c r="EE11" s="858"/>
      <c r="EF11" s="858"/>
      <c r="EG11" s="858"/>
      <c r="EH11" s="858"/>
      <c r="EI11" s="858"/>
      <c r="EJ11" s="858"/>
      <c r="EK11" s="858"/>
      <c r="EL11" s="858"/>
      <c r="EM11" s="858"/>
      <c r="EN11" s="858"/>
      <c r="EO11" s="858"/>
      <c r="EP11" s="858"/>
      <c r="EQ11" s="858"/>
      <c r="ER11" s="858"/>
      <c r="ES11" s="858"/>
      <c r="ET11" s="858"/>
      <c r="EU11" s="858"/>
      <c r="EV11" s="858"/>
      <c r="EW11" s="858"/>
      <c r="EX11" s="858"/>
      <c r="EY11" s="858"/>
      <c r="EZ11" s="858"/>
      <c r="FA11" s="858"/>
      <c r="FB11" s="858"/>
      <c r="FC11" s="858"/>
      <c r="FD11" s="858"/>
      <c r="FE11" s="858"/>
      <c r="FF11" s="858"/>
      <c r="FG11" s="858"/>
      <c r="FH11" s="858"/>
      <c r="FI11" s="858"/>
      <c r="FJ11" s="858"/>
      <c r="FK11" s="858"/>
      <c r="FL11" s="858"/>
      <c r="FM11" s="858"/>
      <c r="FN11" s="858"/>
      <c r="FO11" s="858"/>
      <c r="FP11" s="858"/>
      <c r="FQ11" s="858"/>
      <c r="FR11" s="858"/>
      <c r="FS11" s="858"/>
      <c r="FT11" s="858"/>
      <c r="FU11" s="858"/>
      <c r="FV11" s="858"/>
      <c r="FW11" s="858"/>
      <c r="FX11" s="858"/>
      <c r="FY11" s="858"/>
      <c r="FZ11" s="858"/>
      <c r="GA11" s="858"/>
      <c r="GB11" s="858"/>
      <c r="GC11" s="858"/>
      <c r="GD11" s="858"/>
      <c r="GE11" s="858"/>
      <c r="GF11" s="858"/>
      <c r="GG11" s="858"/>
      <c r="GH11" s="858"/>
      <c r="GI11" s="858"/>
      <c r="GJ11" s="858"/>
      <c r="GK11" s="858"/>
      <c r="GL11" s="858"/>
      <c r="GM11" s="858"/>
      <c r="GN11" s="858"/>
      <c r="GO11" s="858"/>
      <c r="GP11" s="858"/>
      <c r="GQ11" s="858"/>
      <c r="GR11" s="858"/>
      <c r="GS11" s="858"/>
      <c r="GT11" s="858"/>
      <c r="GU11" s="858"/>
      <c r="GV11" s="858"/>
      <c r="GW11" s="858"/>
      <c r="GX11" s="858"/>
      <c r="GY11" s="858"/>
      <c r="GZ11" s="858"/>
      <c r="HA11" s="858"/>
      <c r="HB11" s="858"/>
      <c r="HC11" s="858"/>
      <c r="HD11" s="858"/>
      <c r="HE11" s="858"/>
      <c r="HF11" s="858"/>
      <c r="HG11" s="858"/>
      <c r="HH11" s="858"/>
      <c r="HI11" s="858"/>
      <c r="HJ11" s="858"/>
      <c r="HK11" s="858"/>
      <c r="HL11" s="858"/>
      <c r="HM11" s="858"/>
      <c r="HN11" s="858"/>
      <c r="HO11" s="858"/>
      <c r="HP11" s="858"/>
      <c r="HQ11" s="858"/>
      <c r="HR11" s="858"/>
      <c r="HS11" s="858"/>
      <c r="HT11" s="858"/>
      <c r="HU11" s="858"/>
      <c r="HV11" s="858"/>
      <c r="HW11" s="858"/>
      <c r="HX11" s="858"/>
      <c r="HY11" s="858"/>
      <c r="HZ11" s="858"/>
      <c r="IA11" s="858"/>
      <c r="IB11" s="858"/>
      <c r="IC11" s="858"/>
      <c r="ID11" s="858"/>
      <c r="IE11" s="858"/>
      <c r="IF11" s="858"/>
      <c r="IG11" s="858"/>
      <c r="IH11" s="858"/>
      <c r="II11" s="858"/>
      <c r="IJ11" s="858"/>
      <c r="IK11" s="858"/>
      <c r="IL11" s="858"/>
      <c r="IM11" s="858"/>
      <c r="IN11" s="858"/>
      <c r="IO11" s="858"/>
      <c r="IP11" s="858"/>
      <c r="IQ11" s="858"/>
      <c r="IR11" s="858"/>
      <c r="IS11" s="858"/>
      <c r="IT11" s="858"/>
      <c r="IU11" s="858"/>
      <c r="IV11" s="858"/>
    </row>
    <row r="12" spans="1:256" ht="11.25">
      <c r="A12" s="858" t="s">
        <v>160</v>
      </c>
      <c r="B12" s="859"/>
      <c r="C12" s="491"/>
      <c r="D12" s="858"/>
      <c r="E12" s="860"/>
      <c r="F12" s="860"/>
      <c r="G12" s="860"/>
      <c r="H12" s="858"/>
      <c r="I12" s="858"/>
      <c r="J12" s="858"/>
      <c r="K12" s="858"/>
      <c r="L12" s="858"/>
      <c r="M12" s="858"/>
      <c r="N12" s="858"/>
      <c r="O12" s="858"/>
      <c r="P12" s="858"/>
      <c r="Q12" s="858"/>
      <c r="R12" s="858"/>
      <c r="S12" s="858"/>
      <c r="T12" s="858"/>
      <c r="U12" s="858"/>
      <c r="V12" s="858"/>
      <c r="W12" s="858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8"/>
      <c r="AK12" s="858"/>
      <c r="AL12" s="858"/>
      <c r="AM12" s="858"/>
      <c r="AN12" s="858"/>
      <c r="AO12" s="858"/>
      <c r="AP12" s="858"/>
      <c r="AQ12" s="858"/>
      <c r="AR12" s="858"/>
      <c r="AS12" s="858"/>
      <c r="AT12" s="858"/>
      <c r="AU12" s="858"/>
      <c r="AV12" s="858"/>
      <c r="AW12" s="858"/>
      <c r="AX12" s="858"/>
      <c r="AY12" s="858"/>
      <c r="AZ12" s="858"/>
      <c r="BA12" s="858"/>
      <c r="BB12" s="858"/>
      <c r="BC12" s="858"/>
      <c r="BD12" s="858"/>
      <c r="BE12" s="858"/>
      <c r="BF12" s="858"/>
      <c r="BG12" s="858"/>
      <c r="BH12" s="858"/>
      <c r="BI12" s="858"/>
      <c r="BJ12" s="858"/>
      <c r="BK12" s="858"/>
      <c r="BL12" s="858"/>
      <c r="BM12" s="858"/>
      <c r="BN12" s="858"/>
      <c r="BO12" s="858"/>
      <c r="BP12" s="858"/>
      <c r="BQ12" s="858"/>
      <c r="BR12" s="858"/>
      <c r="BS12" s="858"/>
      <c r="BT12" s="858"/>
      <c r="BU12" s="858"/>
      <c r="BV12" s="858"/>
      <c r="BW12" s="858"/>
      <c r="BX12" s="858"/>
      <c r="BY12" s="858"/>
      <c r="BZ12" s="858"/>
      <c r="CA12" s="858"/>
      <c r="CB12" s="858"/>
      <c r="CC12" s="858"/>
      <c r="CD12" s="858"/>
      <c r="CE12" s="858"/>
      <c r="CF12" s="858"/>
      <c r="CG12" s="858"/>
      <c r="CH12" s="858"/>
      <c r="CI12" s="858"/>
      <c r="CJ12" s="858"/>
      <c r="CK12" s="858"/>
      <c r="CL12" s="858"/>
      <c r="CM12" s="858"/>
      <c r="CN12" s="858"/>
      <c r="CO12" s="858"/>
      <c r="CP12" s="858"/>
      <c r="CQ12" s="858"/>
      <c r="CR12" s="858"/>
      <c r="CS12" s="858"/>
      <c r="CT12" s="858"/>
      <c r="CU12" s="858"/>
      <c r="CV12" s="858"/>
      <c r="CW12" s="858"/>
      <c r="CX12" s="858"/>
      <c r="CY12" s="858"/>
      <c r="CZ12" s="858"/>
      <c r="DA12" s="858"/>
      <c r="DB12" s="858"/>
      <c r="DC12" s="858"/>
      <c r="DD12" s="858"/>
      <c r="DE12" s="858"/>
      <c r="DF12" s="858"/>
      <c r="DG12" s="858"/>
      <c r="DH12" s="858"/>
      <c r="DI12" s="858"/>
      <c r="DJ12" s="858"/>
      <c r="DK12" s="858"/>
      <c r="DL12" s="858"/>
      <c r="DM12" s="858"/>
      <c r="DN12" s="858"/>
      <c r="DO12" s="858"/>
      <c r="DP12" s="858"/>
      <c r="DQ12" s="858"/>
      <c r="DR12" s="858"/>
      <c r="DS12" s="858"/>
      <c r="DT12" s="858"/>
      <c r="DU12" s="858"/>
      <c r="DV12" s="858"/>
      <c r="DW12" s="858"/>
      <c r="DX12" s="858"/>
      <c r="DY12" s="858"/>
      <c r="DZ12" s="858"/>
      <c r="EA12" s="858"/>
      <c r="EB12" s="858"/>
      <c r="EC12" s="858"/>
      <c r="ED12" s="858"/>
      <c r="EE12" s="858"/>
      <c r="EF12" s="858"/>
      <c r="EG12" s="858"/>
      <c r="EH12" s="858"/>
      <c r="EI12" s="858"/>
      <c r="EJ12" s="858"/>
      <c r="EK12" s="858"/>
      <c r="EL12" s="858"/>
      <c r="EM12" s="858"/>
      <c r="EN12" s="858"/>
      <c r="EO12" s="858"/>
      <c r="EP12" s="858"/>
      <c r="EQ12" s="858"/>
      <c r="ER12" s="858"/>
      <c r="ES12" s="858"/>
      <c r="ET12" s="858"/>
      <c r="EU12" s="858"/>
      <c r="EV12" s="858"/>
      <c r="EW12" s="858"/>
      <c r="EX12" s="858"/>
      <c r="EY12" s="858"/>
      <c r="EZ12" s="858"/>
      <c r="FA12" s="858"/>
      <c r="FB12" s="858"/>
      <c r="FC12" s="858"/>
      <c r="FD12" s="858"/>
      <c r="FE12" s="858"/>
      <c r="FF12" s="858"/>
      <c r="FG12" s="858"/>
      <c r="FH12" s="858"/>
      <c r="FI12" s="858"/>
      <c r="FJ12" s="858"/>
      <c r="FK12" s="858"/>
      <c r="FL12" s="858"/>
      <c r="FM12" s="858"/>
      <c r="FN12" s="858"/>
      <c r="FO12" s="858"/>
      <c r="FP12" s="858"/>
      <c r="FQ12" s="858"/>
      <c r="FR12" s="858"/>
      <c r="FS12" s="858"/>
      <c r="FT12" s="858"/>
      <c r="FU12" s="858"/>
      <c r="FV12" s="858"/>
      <c r="FW12" s="858"/>
      <c r="FX12" s="858"/>
      <c r="FY12" s="858"/>
      <c r="FZ12" s="858"/>
      <c r="GA12" s="858"/>
      <c r="GB12" s="858"/>
      <c r="GC12" s="858"/>
      <c r="GD12" s="858"/>
      <c r="GE12" s="858"/>
      <c r="GF12" s="858"/>
      <c r="GG12" s="858"/>
      <c r="GH12" s="858"/>
      <c r="GI12" s="858"/>
      <c r="GJ12" s="858"/>
      <c r="GK12" s="858"/>
      <c r="GL12" s="858"/>
      <c r="GM12" s="858"/>
      <c r="GN12" s="858"/>
      <c r="GO12" s="858"/>
      <c r="GP12" s="858"/>
      <c r="GQ12" s="858"/>
      <c r="GR12" s="858"/>
      <c r="GS12" s="858"/>
      <c r="GT12" s="858"/>
      <c r="GU12" s="858"/>
      <c r="GV12" s="858"/>
      <c r="GW12" s="858"/>
      <c r="GX12" s="858"/>
      <c r="GY12" s="858"/>
      <c r="GZ12" s="858"/>
      <c r="HA12" s="858"/>
      <c r="HB12" s="858"/>
      <c r="HC12" s="858"/>
      <c r="HD12" s="858"/>
      <c r="HE12" s="858"/>
      <c r="HF12" s="858"/>
      <c r="HG12" s="858"/>
      <c r="HH12" s="858"/>
      <c r="HI12" s="858"/>
      <c r="HJ12" s="858"/>
      <c r="HK12" s="858"/>
      <c r="HL12" s="858"/>
      <c r="HM12" s="858"/>
      <c r="HN12" s="858"/>
      <c r="HO12" s="858"/>
      <c r="HP12" s="858"/>
      <c r="HQ12" s="858"/>
      <c r="HR12" s="858"/>
      <c r="HS12" s="858"/>
      <c r="HT12" s="858"/>
      <c r="HU12" s="858"/>
      <c r="HV12" s="858"/>
      <c r="HW12" s="858"/>
      <c r="HX12" s="858"/>
      <c r="HY12" s="858"/>
      <c r="HZ12" s="858"/>
      <c r="IA12" s="858"/>
      <c r="IB12" s="858"/>
      <c r="IC12" s="858"/>
      <c r="ID12" s="858"/>
      <c r="IE12" s="858"/>
      <c r="IF12" s="858"/>
      <c r="IG12" s="858"/>
      <c r="IH12" s="858"/>
      <c r="II12" s="858"/>
      <c r="IJ12" s="858"/>
      <c r="IK12" s="858"/>
      <c r="IL12" s="858"/>
      <c r="IM12" s="858"/>
      <c r="IN12" s="858"/>
      <c r="IO12" s="858"/>
      <c r="IP12" s="858"/>
      <c r="IQ12" s="858"/>
      <c r="IR12" s="858"/>
      <c r="IS12" s="858"/>
      <c r="IT12" s="858"/>
      <c r="IU12" s="858"/>
      <c r="IV12" s="858"/>
    </row>
    <row r="13" spans="1:256" ht="11.25">
      <c r="A13" s="867"/>
      <c r="B13" s="859"/>
      <c r="C13" s="491"/>
      <c r="D13" s="858"/>
      <c r="E13" s="860"/>
      <c r="F13" s="860"/>
      <c r="G13" s="860"/>
      <c r="H13" s="858"/>
      <c r="I13" s="858"/>
      <c r="J13" s="858"/>
      <c r="K13" s="858"/>
      <c r="L13" s="858"/>
      <c r="M13" s="858"/>
      <c r="N13" s="858"/>
      <c r="O13" s="858"/>
      <c r="P13" s="858"/>
      <c r="Q13" s="858"/>
      <c r="R13" s="858"/>
      <c r="S13" s="858"/>
      <c r="T13" s="858"/>
      <c r="U13" s="858"/>
      <c r="V13" s="858"/>
      <c r="W13" s="858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8"/>
      <c r="AK13" s="858"/>
      <c r="AL13" s="858"/>
      <c r="AM13" s="858"/>
      <c r="AN13" s="858"/>
      <c r="AO13" s="858"/>
      <c r="AP13" s="858"/>
      <c r="AQ13" s="858"/>
      <c r="AR13" s="858"/>
      <c r="AS13" s="858"/>
      <c r="AT13" s="858"/>
      <c r="AU13" s="858"/>
      <c r="AV13" s="858"/>
      <c r="AW13" s="858"/>
      <c r="AX13" s="858"/>
      <c r="AY13" s="858"/>
      <c r="AZ13" s="858"/>
      <c r="BA13" s="858"/>
      <c r="BB13" s="858"/>
      <c r="BC13" s="858"/>
      <c r="BD13" s="858"/>
      <c r="BE13" s="858"/>
      <c r="BF13" s="858"/>
      <c r="BG13" s="858"/>
      <c r="BH13" s="858"/>
      <c r="BI13" s="858"/>
      <c r="BJ13" s="858"/>
      <c r="BK13" s="858"/>
      <c r="BL13" s="858"/>
      <c r="BM13" s="858"/>
      <c r="BN13" s="858"/>
      <c r="BO13" s="858"/>
      <c r="BP13" s="858"/>
      <c r="BQ13" s="858"/>
      <c r="BR13" s="858"/>
      <c r="BS13" s="858"/>
      <c r="BT13" s="858"/>
      <c r="BU13" s="858"/>
      <c r="BV13" s="858"/>
      <c r="BW13" s="858"/>
      <c r="BX13" s="858"/>
      <c r="BY13" s="858"/>
      <c r="BZ13" s="858"/>
      <c r="CA13" s="858"/>
      <c r="CB13" s="858"/>
      <c r="CC13" s="858"/>
      <c r="CD13" s="858"/>
      <c r="CE13" s="858"/>
      <c r="CF13" s="858"/>
      <c r="CG13" s="858"/>
      <c r="CH13" s="858"/>
      <c r="CI13" s="858"/>
      <c r="CJ13" s="858"/>
      <c r="CK13" s="858"/>
      <c r="CL13" s="858"/>
      <c r="CM13" s="858"/>
      <c r="CN13" s="858"/>
      <c r="CO13" s="858"/>
      <c r="CP13" s="858"/>
      <c r="CQ13" s="858"/>
      <c r="CR13" s="858"/>
      <c r="CS13" s="858"/>
      <c r="CT13" s="858"/>
      <c r="CU13" s="858"/>
      <c r="CV13" s="858"/>
      <c r="CW13" s="858"/>
      <c r="CX13" s="858"/>
      <c r="CY13" s="858"/>
      <c r="CZ13" s="858"/>
      <c r="DA13" s="858"/>
      <c r="DB13" s="858"/>
      <c r="DC13" s="858"/>
      <c r="DD13" s="858"/>
      <c r="DE13" s="858"/>
      <c r="DF13" s="858"/>
      <c r="DG13" s="858"/>
      <c r="DH13" s="858"/>
      <c r="DI13" s="858"/>
      <c r="DJ13" s="858"/>
      <c r="DK13" s="858"/>
      <c r="DL13" s="858"/>
      <c r="DM13" s="858"/>
      <c r="DN13" s="858"/>
      <c r="DO13" s="858"/>
      <c r="DP13" s="858"/>
      <c r="DQ13" s="858"/>
      <c r="DR13" s="858"/>
      <c r="DS13" s="858"/>
      <c r="DT13" s="858"/>
      <c r="DU13" s="858"/>
      <c r="DV13" s="858"/>
      <c r="DW13" s="858"/>
      <c r="DX13" s="858"/>
      <c r="DY13" s="858"/>
      <c r="DZ13" s="858"/>
      <c r="EA13" s="858"/>
      <c r="EB13" s="858"/>
      <c r="EC13" s="858"/>
      <c r="ED13" s="858"/>
      <c r="EE13" s="858"/>
      <c r="EF13" s="858"/>
      <c r="EG13" s="858"/>
      <c r="EH13" s="858"/>
      <c r="EI13" s="858"/>
      <c r="EJ13" s="858"/>
      <c r="EK13" s="858"/>
      <c r="EL13" s="858"/>
      <c r="EM13" s="858"/>
      <c r="EN13" s="858"/>
      <c r="EO13" s="858"/>
      <c r="EP13" s="858"/>
      <c r="EQ13" s="858"/>
      <c r="ER13" s="858"/>
      <c r="ES13" s="858"/>
      <c r="ET13" s="858"/>
      <c r="EU13" s="858"/>
      <c r="EV13" s="858"/>
      <c r="EW13" s="858"/>
      <c r="EX13" s="858"/>
      <c r="EY13" s="858"/>
      <c r="EZ13" s="858"/>
      <c r="FA13" s="858"/>
      <c r="FB13" s="858"/>
      <c r="FC13" s="858"/>
      <c r="FD13" s="858"/>
      <c r="FE13" s="858"/>
      <c r="FF13" s="858"/>
      <c r="FG13" s="858"/>
      <c r="FH13" s="858"/>
      <c r="FI13" s="858"/>
      <c r="FJ13" s="858"/>
      <c r="FK13" s="858"/>
      <c r="FL13" s="858"/>
      <c r="FM13" s="858"/>
      <c r="FN13" s="858"/>
      <c r="FO13" s="858"/>
      <c r="FP13" s="858"/>
      <c r="FQ13" s="858"/>
      <c r="FR13" s="858"/>
      <c r="FS13" s="858"/>
      <c r="FT13" s="858"/>
      <c r="FU13" s="858"/>
      <c r="FV13" s="858"/>
      <c r="FW13" s="858"/>
      <c r="FX13" s="858"/>
      <c r="FY13" s="858"/>
      <c r="FZ13" s="858"/>
      <c r="GA13" s="858"/>
      <c r="GB13" s="858"/>
      <c r="GC13" s="858"/>
      <c r="GD13" s="858"/>
      <c r="GE13" s="858"/>
      <c r="GF13" s="858"/>
      <c r="GG13" s="858"/>
      <c r="GH13" s="858"/>
      <c r="GI13" s="858"/>
      <c r="GJ13" s="858"/>
      <c r="GK13" s="858"/>
      <c r="GL13" s="858"/>
      <c r="GM13" s="858"/>
      <c r="GN13" s="858"/>
      <c r="GO13" s="858"/>
      <c r="GP13" s="858"/>
      <c r="GQ13" s="858"/>
      <c r="GR13" s="858"/>
      <c r="GS13" s="858"/>
      <c r="GT13" s="858"/>
      <c r="GU13" s="858"/>
      <c r="GV13" s="858"/>
      <c r="GW13" s="858"/>
      <c r="GX13" s="858"/>
      <c r="GY13" s="858"/>
      <c r="GZ13" s="858"/>
      <c r="HA13" s="858"/>
      <c r="HB13" s="858"/>
      <c r="HC13" s="858"/>
      <c r="HD13" s="858"/>
      <c r="HE13" s="858"/>
      <c r="HF13" s="858"/>
      <c r="HG13" s="858"/>
      <c r="HH13" s="858"/>
      <c r="HI13" s="858"/>
      <c r="HJ13" s="858"/>
      <c r="HK13" s="858"/>
      <c r="HL13" s="858"/>
      <c r="HM13" s="858"/>
      <c r="HN13" s="858"/>
      <c r="HO13" s="858"/>
      <c r="HP13" s="858"/>
      <c r="HQ13" s="858"/>
      <c r="HR13" s="858"/>
      <c r="HS13" s="858"/>
      <c r="HT13" s="858"/>
      <c r="HU13" s="858"/>
      <c r="HV13" s="858"/>
      <c r="HW13" s="858"/>
      <c r="HX13" s="858"/>
      <c r="HY13" s="858"/>
      <c r="HZ13" s="858"/>
      <c r="IA13" s="858"/>
      <c r="IB13" s="858"/>
      <c r="IC13" s="858"/>
      <c r="ID13" s="858"/>
      <c r="IE13" s="858"/>
      <c r="IF13" s="858"/>
      <c r="IG13" s="858"/>
      <c r="IH13" s="858"/>
      <c r="II13" s="858"/>
      <c r="IJ13" s="858"/>
      <c r="IK13" s="858"/>
      <c r="IL13" s="858"/>
      <c r="IM13" s="858"/>
      <c r="IN13" s="858"/>
      <c r="IO13" s="858"/>
      <c r="IP13" s="858"/>
      <c r="IQ13" s="858"/>
      <c r="IR13" s="858"/>
      <c r="IS13" s="858"/>
      <c r="IT13" s="858"/>
      <c r="IU13" s="858"/>
      <c r="IV13" s="858"/>
    </row>
    <row r="14" spans="1:256" ht="11.25">
      <c r="A14" s="868" t="s">
        <v>161</v>
      </c>
      <c r="B14" s="859"/>
      <c r="C14" s="491"/>
      <c r="D14" s="858"/>
      <c r="E14" s="860"/>
      <c r="F14" s="860"/>
      <c r="G14" s="860"/>
      <c r="H14" s="858"/>
      <c r="I14" s="858"/>
      <c r="J14" s="858"/>
      <c r="K14" s="858"/>
      <c r="L14" s="858"/>
      <c r="M14" s="858"/>
      <c r="N14" s="858"/>
      <c r="O14" s="858"/>
      <c r="P14" s="858"/>
      <c r="Q14" s="858"/>
      <c r="R14" s="858"/>
      <c r="S14" s="858"/>
      <c r="T14" s="858"/>
      <c r="U14" s="858"/>
      <c r="V14" s="858"/>
      <c r="W14" s="858"/>
      <c r="X14" s="858"/>
      <c r="Y14" s="858"/>
      <c r="Z14" s="858"/>
      <c r="AA14" s="858"/>
      <c r="AB14" s="858"/>
      <c r="AC14" s="858"/>
      <c r="AD14" s="858"/>
      <c r="AE14" s="858"/>
      <c r="AF14" s="858"/>
      <c r="AG14" s="858"/>
      <c r="AH14" s="858"/>
      <c r="AI14" s="858"/>
      <c r="AJ14" s="858"/>
      <c r="AK14" s="858"/>
      <c r="AL14" s="858"/>
      <c r="AM14" s="858"/>
      <c r="AN14" s="858"/>
      <c r="AO14" s="858"/>
      <c r="AP14" s="858"/>
      <c r="AQ14" s="858"/>
      <c r="AR14" s="858"/>
      <c r="AS14" s="858"/>
      <c r="AT14" s="858"/>
      <c r="AU14" s="858"/>
      <c r="AV14" s="858"/>
      <c r="AW14" s="858"/>
      <c r="AX14" s="858"/>
      <c r="AY14" s="858"/>
      <c r="AZ14" s="858"/>
      <c r="BA14" s="858"/>
      <c r="BB14" s="858"/>
      <c r="BC14" s="858"/>
      <c r="BD14" s="858"/>
      <c r="BE14" s="858"/>
      <c r="BF14" s="858"/>
      <c r="BG14" s="858"/>
      <c r="BH14" s="858"/>
      <c r="BI14" s="858"/>
      <c r="BJ14" s="858"/>
      <c r="BK14" s="858"/>
      <c r="BL14" s="858"/>
      <c r="BM14" s="858"/>
      <c r="BN14" s="858"/>
      <c r="BO14" s="858"/>
      <c r="BP14" s="858"/>
      <c r="BQ14" s="858"/>
      <c r="BR14" s="858"/>
      <c r="BS14" s="858"/>
      <c r="BT14" s="858"/>
      <c r="BU14" s="858"/>
      <c r="BV14" s="858"/>
      <c r="BW14" s="858"/>
      <c r="BX14" s="858"/>
      <c r="BY14" s="858"/>
      <c r="BZ14" s="858"/>
      <c r="CA14" s="858"/>
      <c r="CB14" s="858"/>
      <c r="CC14" s="858"/>
      <c r="CD14" s="858"/>
      <c r="CE14" s="858"/>
      <c r="CF14" s="858"/>
      <c r="CG14" s="858"/>
      <c r="CH14" s="858"/>
      <c r="CI14" s="858"/>
      <c r="CJ14" s="858"/>
      <c r="CK14" s="858"/>
      <c r="CL14" s="858"/>
      <c r="CM14" s="858"/>
      <c r="CN14" s="858"/>
      <c r="CO14" s="858"/>
      <c r="CP14" s="858"/>
      <c r="CQ14" s="858"/>
      <c r="CR14" s="858"/>
      <c r="CS14" s="858"/>
      <c r="CT14" s="858"/>
      <c r="CU14" s="858"/>
      <c r="CV14" s="858"/>
      <c r="CW14" s="858"/>
      <c r="CX14" s="858"/>
      <c r="CY14" s="858"/>
      <c r="CZ14" s="858"/>
      <c r="DA14" s="858"/>
      <c r="DB14" s="858"/>
      <c r="DC14" s="858"/>
      <c r="DD14" s="858"/>
      <c r="DE14" s="858"/>
      <c r="DF14" s="858"/>
      <c r="DG14" s="858"/>
      <c r="DH14" s="858"/>
      <c r="DI14" s="858"/>
      <c r="DJ14" s="858"/>
      <c r="DK14" s="858"/>
      <c r="DL14" s="858"/>
      <c r="DM14" s="858"/>
      <c r="DN14" s="858"/>
      <c r="DO14" s="858"/>
      <c r="DP14" s="858"/>
      <c r="DQ14" s="858"/>
      <c r="DR14" s="858"/>
      <c r="DS14" s="858"/>
      <c r="DT14" s="858"/>
      <c r="DU14" s="858"/>
      <c r="DV14" s="858"/>
      <c r="DW14" s="858"/>
      <c r="DX14" s="858"/>
      <c r="DY14" s="858"/>
      <c r="DZ14" s="858"/>
      <c r="EA14" s="858"/>
      <c r="EB14" s="858"/>
      <c r="EC14" s="858"/>
      <c r="ED14" s="858"/>
      <c r="EE14" s="858"/>
      <c r="EF14" s="858"/>
      <c r="EG14" s="858"/>
      <c r="EH14" s="858"/>
      <c r="EI14" s="858"/>
      <c r="EJ14" s="858"/>
      <c r="EK14" s="858"/>
      <c r="EL14" s="858"/>
      <c r="EM14" s="858"/>
      <c r="EN14" s="858"/>
      <c r="EO14" s="858"/>
      <c r="EP14" s="858"/>
      <c r="EQ14" s="858"/>
      <c r="ER14" s="858"/>
      <c r="ES14" s="858"/>
      <c r="ET14" s="858"/>
      <c r="EU14" s="858"/>
      <c r="EV14" s="858"/>
      <c r="EW14" s="858"/>
      <c r="EX14" s="858"/>
      <c r="EY14" s="858"/>
      <c r="EZ14" s="858"/>
      <c r="FA14" s="858"/>
      <c r="FB14" s="858"/>
      <c r="FC14" s="858"/>
      <c r="FD14" s="858"/>
      <c r="FE14" s="858"/>
      <c r="FF14" s="858"/>
      <c r="FG14" s="858"/>
      <c r="FH14" s="858"/>
      <c r="FI14" s="858"/>
      <c r="FJ14" s="858"/>
      <c r="FK14" s="858"/>
      <c r="FL14" s="858"/>
      <c r="FM14" s="858"/>
      <c r="FN14" s="858"/>
      <c r="FO14" s="858"/>
      <c r="FP14" s="858"/>
      <c r="FQ14" s="858"/>
      <c r="FR14" s="858"/>
      <c r="FS14" s="858"/>
      <c r="FT14" s="858"/>
      <c r="FU14" s="858"/>
      <c r="FV14" s="858"/>
      <c r="FW14" s="858"/>
      <c r="FX14" s="858"/>
      <c r="FY14" s="858"/>
      <c r="FZ14" s="858"/>
      <c r="GA14" s="858"/>
      <c r="GB14" s="858"/>
      <c r="GC14" s="858"/>
      <c r="GD14" s="858"/>
      <c r="GE14" s="858"/>
      <c r="GF14" s="858"/>
      <c r="GG14" s="858"/>
      <c r="GH14" s="858"/>
      <c r="GI14" s="858"/>
      <c r="GJ14" s="858"/>
      <c r="GK14" s="858"/>
      <c r="GL14" s="858"/>
      <c r="GM14" s="858"/>
      <c r="GN14" s="858"/>
      <c r="GO14" s="858"/>
      <c r="GP14" s="858"/>
      <c r="GQ14" s="858"/>
      <c r="GR14" s="858"/>
      <c r="GS14" s="858"/>
      <c r="GT14" s="858"/>
      <c r="GU14" s="858"/>
      <c r="GV14" s="858"/>
      <c r="GW14" s="858"/>
      <c r="GX14" s="858"/>
      <c r="GY14" s="858"/>
      <c r="GZ14" s="858"/>
      <c r="HA14" s="858"/>
      <c r="HB14" s="858"/>
      <c r="HC14" s="858"/>
      <c r="HD14" s="858"/>
      <c r="HE14" s="858"/>
      <c r="HF14" s="858"/>
      <c r="HG14" s="858"/>
      <c r="HH14" s="858"/>
      <c r="HI14" s="858"/>
      <c r="HJ14" s="858"/>
      <c r="HK14" s="858"/>
      <c r="HL14" s="858"/>
      <c r="HM14" s="858"/>
      <c r="HN14" s="858"/>
      <c r="HO14" s="858"/>
      <c r="HP14" s="858"/>
      <c r="HQ14" s="858"/>
      <c r="HR14" s="858"/>
      <c r="HS14" s="858"/>
      <c r="HT14" s="858"/>
      <c r="HU14" s="858"/>
      <c r="HV14" s="858"/>
      <c r="HW14" s="858"/>
      <c r="HX14" s="858"/>
      <c r="HY14" s="858"/>
      <c r="HZ14" s="858"/>
      <c r="IA14" s="858"/>
      <c r="IB14" s="858"/>
      <c r="IC14" s="858"/>
      <c r="ID14" s="858"/>
      <c r="IE14" s="858"/>
      <c r="IF14" s="858"/>
      <c r="IG14" s="858"/>
      <c r="IH14" s="858"/>
      <c r="II14" s="858"/>
      <c r="IJ14" s="858"/>
      <c r="IK14" s="858"/>
      <c r="IL14" s="858"/>
      <c r="IM14" s="858"/>
      <c r="IN14" s="858"/>
      <c r="IO14" s="858"/>
      <c r="IP14" s="858"/>
      <c r="IQ14" s="858"/>
      <c r="IR14" s="858"/>
      <c r="IS14" s="858"/>
      <c r="IT14" s="858"/>
      <c r="IU14" s="858"/>
      <c r="IV14" s="858"/>
    </row>
    <row r="15" spans="1:256" ht="11.25">
      <c r="A15" s="858"/>
      <c r="B15" s="859"/>
      <c r="C15" s="491"/>
      <c r="D15" s="858"/>
      <c r="E15" s="860"/>
      <c r="F15" s="860"/>
      <c r="G15" s="860"/>
      <c r="H15" s="858"/>
      <c r="I15" s="858"/>
      <c r="J15" s="858"/>
      <c r="K15" s="858"/>
      <c r="L15" s="858"/>
      <c r="M15" s="858"/>
      <c r="N15" s="858"/>
      <c r="O15" s="858"/>
      <c r="P15" s="858"/>
      <c r="Q15" s="858"/>
      <c r="R15" s="858"/>
      <c r="S15" s="858"/>
      <c r="T15" s="858"/>
      <c r="U15" s="858"/>
      <c r="V15" s="858"/>
      <c r="W15" s="858"/>
      <c r="X15" s="858"/>
      <c r="Y15" s="858"/>
      <c r="Z15" s="858"/>
      <c r="AA15" s="858"/>
      <c r="AB15" s="858"/>
      <c r="AC15" s="858"/>
      <c r="AD15" s="858"/>
      <c r="AE15" s="858"/>
      <c r="AF15" s="858"/>
      <c r="AG15" s="858"/>
      <c r="AH15" s="858"/>
      <c r="AI15" s="858"/>
      <c r="AJ15" s="858"/>
      <c r="AK15" s="858"/>
      <c r="AL15" s="858"/>
      <c r="AM15" s="858"/>
      <c r="AN15" s="858"/>
      <c r="AO15" s="858"/>
      <c r="AP15" s="858"/>
      <c r="AQ15" s="858"/>
      <c r="AR15" s="858"/>
      <c r="AS15" s="858"/>
      <c r="AT15" s="858"/>
      <c r="AU15" s="858"/>
      <c r="AV15" s="858"/>
      <c r="AW15" s="858"/>
      <c r="AX15" s="858"/>
      <c r="AY15" s="858"/>
      <c r="AZ15" s="858"/>
      <c r="BA15" s="858"/>
      <c r="BB15" s="858"/>
      <c r="BC15" s="858"/>
      <c r="BD15" s="858"/>
      <c r="BE15" s="858"/>
      <c r="BF15" s="858"/>
      <c r="BG15" s="858"/>
      <c r="BH15" s="858"/>
      <c r="BI15" s="858"/>
      <c r="BJ15" s="858"/>
      <c r="BK15" s="858"/>
      <c r="BL15" s="858"/>
      <c r="BM15" s="858"/>
      <c r="BN15" s="858"/>
      <c r="BO15" s="858"/>
      <c r="BP15" s="858"/>
      <c r="BQ15" s="858"/>
      <c r="BR15" s="858"/>
      <c r="BS15" s="858"/>
      <c r="BT15" s="858"/>
      <c r="BU15" s="858"/>
      <c r="BV15" s="858"/>
      <c r="BW15" s="858"/>
      <c r="BX15" s="858"/>
      <c r="BY15" s="858"/>
      <c r="BZ15" s="858"/>
      <c r="CA15" s="858"/>
      <c r="CB15" s="858"/>
      <c r="CC15" s="858"/>
      <c r="CD15" s="858"/>
      <c r="CE15" s="858"/>
      <c r="CF15" s="858"/>
      <c r="CG15" s="858"/>
      <c r="CH15" s="858"/>
      <c r="CI15" s="858"/>
      <c r="CJ15" s="858"/>
      <c r="CK15" s="858"/>
      <c r="CL15" s="858"/>
      <c r="CM15" s="858"/>
      <c r="CN15" s="858"/>
      <c r="CO15" s="858"/>
      <c r="CP15" s="858"/>
      <c r="CQ15" s="858"/>
      <c r="CR15" s="858"/>
      <c r="CS15" s="858"/>
      <c r="CT15" s="858"/>
      <c r="CU15" s="858"/>
      <c r="CV15" s="858"/>
      <c r="CW15" s="858"/>
      <c r="CX15" s="858"/>
      <c r="CY15" s="858"/>
      <c r="CZ15" s="858"/>
      <c r="DA15" s="858"/>
      <c r="DB15" s="858"/>
      <c r="DC15" s="858"/>
      <c r="DD15" s="858"/>
      <c r="DE15" s="858"/>
      <c r="DF15" s="858"/>
      <c r="DG15" s="858"/>
      <c r="DH15" s="858"/>
      <c r="DI15" s="858"/>
      <c r="DJ15" s="858"/>
      <c r="DK15" s="858"/>
      <c r="DL15" s="858"/>
      <c r="DM15" s="858"/>
      <c r="DN15" s="858"/>
      <c r="DO15" s="858"/>
      <c r="DP15" s="858"/>
      <c r="DQ15" s="858"/>
      <c r="DR15" s="858"/>
      <c r="DS15" s="858"/>
      <c r="DT15" s="858"/>
      <c r="DU15" s="858"/>
      <c r="DV15" s="858"/>
      <c r="DW15" s="858"/>
      <c r="DX15" s="858"/>
      <c r="DY15" s="858"/>
      <c r="DZ15" s="858"/>
      <c r="EA15" s="858"/>
      <c r="EB15" s="858"/>
      <c r="EC15" s="858"/>
      <c r="ED15" s="858"/>
      <c r="EE15" s="858"/>
      <c r="EF15" s="858"/>
      <c r="EG15" s="858"/>
      <c r="EH15" s="858"/>
      <c r="EI15" s="858"/>
      <c r="EJ15" s="858"/>
      <c r="EK15" s="858"/>
      <c r="EL15" s="858"/>
      <c r="EM15" s="858"/>
      <c r="EN15" s="858"/>
      <c r="EO15" s="858"/>
      <c r="EP15" s="858"/>
      <c r="EQ15" s="858"/>
      <c r="ER15" s="858"/>
      <c r="ES15" s="858"/>
      <c r="ET15" s="858"/>
      <c r="EU15" s="858"/>
      <c r="EV15" s="858"/>
      <c r="EW15" s="858"/>
      <c r="EX15" s="858"/>
      <c r="EY15" s="858"/>
      <c r="EZ15" s="858"/>
      <c r="FA15" s="858"/>
      <c r="FB15" s="858"/>
      <c r="FC15" s="858"/>
      <c r="FD15" s="858"/>
      <c r="FE15" s="858"/>
      <c r="FF15" s="858"/>
      <c r="FG15" s="858"/>
      <c r="FH15" s="858"/>
      <c r="FI15" s="858"/>
      <c r="FJ15" s="858"/>
      <c r="FK15" s="858"/>
      <c r="FL15" s="858"/>
      <c r="FM15" s="858"/>
      <c r="FN15" s="858"/>
      <c r="FO15" s="858"/>
      <c r="FP15" s="858"/>
      <c r="FQ15" s="858"/>
      <c r="FR15" s="858"/>
      <c r="FS15" s="858"/>
      <c r="FT15" s="858"/>
      <c r="FU15" s="858"/>
      <c r="FV15" s="858"/>
      <c r="FW15" s="858"/>
      <c r="FX15" s="858"/>
      <c r="FY15" s="858"/>
      <c r="FZ15" s="858"/>
      <c r="GA15" s="858"/>
      <c r="GB15" s="858"/>
      <c r="GC15" s="858"/>
      <c r="GD15" s="858"/>
      <c r="GE15" s="858"/>
      <c r="GF15" s="858"/>
      <c r="GG15" s="858"/>
      <c r="GH15" s="858"/>
      <c r="GI15" s="858"/>
      <c r="GJ15" s="858"/>
      <c r="GK15" s="858"/>
      <c r="GL15" s="858"/>
      <c r="GM15" s="858"/>
      <c r="GN15" s="858"/>
      <c r="GO15" s="858"/>
      <c r="GP15" s="858"/>
      <c r="GQ15" s="858"/>
      <c r="GR15" s="858"/>
      <c r="GS15" s="858"/>
      <c r="GT15" s="858"/>
      <c r="GU15" s="858"/>
      <c r="GV15" s="858"/>
      <c r="GW15" s="858"/>
      <c r="GX15" s="858"/>
      <c r="GY15" s="858"/>
      <c r="GZ15" s="858"/>
      <c r="HA15" s="858"/>
      <c r="HB15" s="858"/>
      <c r="HC15" s="858"/>
      <c r="HD15" s="858"/>
      <c r="HE15" s="858"/>
      <c r="HF15" s="858"/>
      <c r="HG15" s="858"/>
      <c r="HH15" s="858"/>
      <c r="HI15" s="858"/>
      <c r="HJ15" s="858"/>
      <c r="HK15" s="858"/>
      <c r="HL15" s="858"/>
      <c r="HM15" s="858"/>
      <c r="HN15" s="858"/>
      <c r="HO15" s="858"/>
      <c r="HP15" s="858"/>
      <c r="HQ15" s="858"/>
      <c r="HR15" s="858"/>
      <c r="HS15" s="858"/>
      <c r="HT15" s="858"/>
      <c r="HU15" s="858"/>
      <c r="HV15" s="858"/>
      <c r="HW15" s="858"/>
      <c r="HX15" s="858"/>
      <c r="HY15" s="858"/>
      <c r="HZ15" s="858"/>
      <c r="IA15" s="858"/>
      <c r="IB15" s="858"/>
      <c r="IC15" s="858"/>
      <c r="ID15" s="858"/>
      <c r="IE15" s="858"/>
      <c r="IF15" s="858"/>
      <c r="IG15" s="858"/>
      <c r="IH15" s="858"/>
      <c r="II15" s="858"/>
      <c r="IJ15" s="858"/>
      <c r="IK15" s="858"/>
      <c r="IL15" s="858"/>
      <c r="IM15" s="858"/>
      <c r="IN15" s="858"/>
      <c r="IO15" s="858"/>
      <c r="IP15" s="858"/>
      <c r="IQ15" s="858"/>
      <c r="IR15" s="858"/>
      <c r="IS15" s="858"/>
      <c r="IT15" s="858"/>
      <c r="IU15" s="858"/>
      <c r="IV15" s="858"/>
    </row>
    <row r="16" spans="1:256" ht="45.75">
      <c r="A16" s="493" t="s">
        <v>162</v>
      </c>
      <c r="B16" s="494" t="s">
        <v>163</v>
      </c>
      <c r="C16" s="495" t="s">
        <v>164</v>
      </c>
      <c r="D16" s="493" t="s">
        <v>165</v>
      </c>
      <c r="E16" s="496" t="s">
        <v>166</v>
      </c>
      <c r="F16" s="496" t="s">
        <v>167</v>
      </c>
      <c r="G16" s="497" t="s">
        <v>168</v>
      </c>
      <c r="H16" s="498" t="s">
        <v>169</v>
      </c>
      <c r="I16" s="495" t="s">
        <v>170</v>
      </c>
      <c r="J16" s="495" t="s">
        <v>171</v>
      </c>
      <c r="K16" s="495" t="s">
        <v>172</v>
      </c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499"/>
      <c r="DN16" s="499"/>
      <c r="DO16" s="499"/>
      <c r="DP16" s="499"/>
      <c r="DQ16" s="499"/>
      <c r="DR16" s="499"/>
      <c r="DS16" s="499"/>
      <c r="DT16" s="499"/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499"/>
      <c r="EM16" s="499"/>
      <c r="EN16" s="499"/>
      <c r="EO16" s="499"/>
      <c r="EP16" s="499"/>
      <c r="EQ16" s="499"/>
      <c r="ER16" s="499"/>
      <c r="ES16" s="499"/>
      <c r="ET16" s="499"/>
      <c r="EU16" s="499"/>
      <c r="EV16" s="499"/>
      <c r="EW16" s="499"/>
      <c r="EX16" s="499"/>
      <c r="EY16" s="499"/>
      <c r="EZ16" s="499"/>
      <c r="FA16" s="499"/>
      <c r="FB16" s="499"/>
      <c r="FC16" s="499"/>
      <c r="FD16" s="499"/>
      <c r="FE16" s="499"/>
      <c r="FF16" s="499"/>
      <c r="FG16" s="499"/>
      <c r="FH16" s="499"/>
      <c r="FI16" s="499"/>
      <c r="FJ16" s="499"/>
      <c r="FK16" s="499"/>
      <c r="FL16" s="499"/>
      <c r="FM16" s="499"/>
      <c r="FN16" s="499"/>
      <c r="FO16" s="499"/>
      <c r="FP16" s="499"/>
      <c r="FQ16" s="499"/>
      <c r="FR16" s="499"/>
      <c r="FS16" s="499"/>
      <c r="FT16" s="499"/>
      <c r="FU16" s="499"/>
      <c r="FV16" s="499"/>
      <c r="FW16" s="499"/>
      <c r="FX16" s="499"/>
      <c r="FY16" s="499"/>
      <c r="FZ16" s="499"/>
      <c r="GA16" s="499"/>
      <c r="GB16" s="499"/>
      <c r="GC16" s="499"/>
      <c r="GD16" s="499"/>
      <c r="GE16" s="499"/>
      <c r="GF16" s="499"/>
      <c r="GG16" s="499"/>
      <c r="GH16" s="499"/>
      <c r="GI16" s="499"/>
      <c r="GJ16" s="499"/>
      <c r="GK16" s="499"/>
      <c r="GL16" s="499"/>
      <c r="GM16" s="499"/>
      <c r="GN16" s="499"/>
      <c r="GO16" s="499"/>
      <c r="GP16" s="499"/>
      <c r="GQ16" s="499"/>
      <c r="GR16" s="499"/>
      <c r="GS16" s="499"/>
      <c r="GT16" s="499"/>
      <c r="GU16" s="499"/>
      <c r="GV16" s="499"/>
      <c r="GW16" s="499"/>
      <c r="GX16" s="499"/>
      <c r="GY16" s="499"/>
      <c r="GZ16" s="499"/>
      <c r="HA16" s="499"/>
      <c r="HB16" s="499"/>
      <c r="HC16" s="499"/>
      <c r="HD16" s="499"/>
      <c r="HE16" s="499"/>
      <c r="HF16" s="499"/>
      <c r="HG16" s="499"/>
      <c r="HH16" s="499"/>
      <c r="HI16" s="499"/>
      <c r="HJ16" s="499"/>
      <c r="HK16" s="499"/>
      <c r="HL16" s="499"/>
      <c r="HM16" s="499"/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  <c r="IR16" s="499"/>
      <c r="IS16" s="499"/>
      <c r="IT16" s="499"/>
      <c r="IU16" s="499"/>
      <c r="IV16" s="499"/>
    </row>
    <row r="17" spans="1:11" ht="11.25">
      <c r="A17" s="869"/>
      <c r="B17" s="870"/>
      <c r="C17" s="500"/>
      <c r="D17" s="869"/>
      <c r="E17" s="871"/>
      <c r="F17" s="871"/>
      <c r="G17" s="872">
        <f>IF(E17&gt;0,E17/$D$1,F17)</f>
        <v>0</v>
      </c>
      <c r="H17" s="870"/>
      <c r="I17" s="869"/>
      <c r="J17" s="869"/>
      <c r="K17" s="873"/>
    </row>
    <row r="18" spans="1:11" ht="11.25">
      <c r="A18" s="869"/>
      <c r="B18" s="870"/>
      <c r="C18" s="501"/>
      <c r="D18" s="869"/>
      <c r="E18" s="871"/>
      <c r="F18" s="871"/>
      <c r="G18" s="872">
        <f aca="true" t="shared" si="0" ref="G18:G81">IF(E18&gt;0,E18/$D$1,F18)</f>
        <v>0</v>
      </c>
      <c r="H18" s="870"/>
      <c r="I18" s="869"/>
      <c r="J18" s="869"/>
      <c r="K18" s="873"/>
    </row>
    <row r="19" spans="1:11" ht="11.25">
      <c r="A19" s="869"/>
      <c r="B19" s="870"/>
      <c r="C19" s="501"/>
      <c r="D19" s="869"/>
      <c r="E19" s="871"/>
      <c r="F19" s="871"/>
      <c r="G19" s="872">
        <f t="shared" si="0"/>
        <v>0</v>
      </c>
      <c r="H19" s="870"/>
      <c r="I19" s="869"/>
      <c r="J19" s="869"/>
      <c r="K19" s="873"/>
    </row>
    <row r="20" spans="1:11" ht="11.25">
      <c r="A20" s="869"/>
      <c r="B20" s="870"/>
      <c r="C20" s="501"/>
      <c r="D20" s="869"/>
      <c r="E20" s="871"/>
      <c r="F20" s="871"/>
      <c r="G20" s="872">
        <f t="shared" si="0"/>
        <v>0</v>
      </c>
      <c r="H20" s="870"/>
      <c r="I20" s="869"/>
      <c r="J20" s="869"/>
      <c r="K20" s="873"/>
    </row>
    <row r="21" spans="1:11" ht="11.25">
      <c r="A21" s="869"/>
      <c r="B21" s="870"/>
      <c r="C21" s="501"/>
      <c r="D21" s="869"/>
      <c r="E21" s="871"/>
      <c r="F21" s="871"/>
      <c r="G21" s="872">
        <f t="shared" si="0"/>
        <v>0</v>
      </c>
      <c r="H21" s="870"/>
      <c r="I21" s="869"/>
      <c r="J21" s="869"/>
      <c r="K21" s="873"/>
    </row>
    <row r="22" spans="1:11" ht="11.25">
      <c r="A22" s="869"/>
      <c r="B22" s="870"/>
      <c r="C22" s="501"/>
      <c r="D22" s="869"/>
      <c r="E22" s="871"/>
      <c r="F22" s="871"/>
      <c r="G22" s="872">
        <f t="shared" si="0"/>
        <v>0</v>
      </c>
      <c r="H22" s="870"/>
      <c r="I22" s="869"/>
      <c r="J22" s="869"/>
      <c r="K22" s="873"/>
    </row>
    <row r="23" spans="1:11" ht="11.25">
      <c r="A23" s="869"/>
      <c r="B23" s="870"/>
      <c r="C23" s="501"/>
      <c r="D23" s="869"/>
      <c r="E23" s="871"/>
      <c r="F23" s="871"/>
      <c r="G23" s="872">
        <f t="shared" si="0"/>
        <v>0</v>
      </c>
      <c r="H23" s="870"/>
      <c r="I23" s="869"/>
      <c r="J23" s="869"/>
      <c r="K23" s="873"/>
    </row>
    <row r="24" spans="1:11" ht="11.25">
      <c r="A24" s="869"/>
      <c r="B24" s="870"/>
      <c r="C24" s="501"/>
      <c r="D24" s="869"/>
      <c r="E24" s="871"/>
      <c r="F24" s="871"/>
      <c r="G24" s="872">
        <f t="shared" si="0"/>
        <v>0</v>
      </c>
      <c r="H24" s="870"/>
      <c r="I24" s="869"/>
      <c r="J24" s="869"/>
      <c r="K24" s="873"/>
    </row>
    <row r="25" spans="1:11" ht="11.25">
      <c r="A25" s="869"/>
      <c r="B25" s="870"/>
      <c r="C25" s="501"/>
      <c r="D25" s="869"/>
      <c r="E25" s="871"/>
      <c r="F25" s="871"/>
      <c r="G25" s="872">
        <f t="shared" si="0"/>
        <v>0</v>
      </c>
      <c r="H25" s="870"/>
      <c r="I25" s="869"/>
      <c r="J25" s="869"/>
      <c r="K25" s="873"/>
    </row>
    <row r="26" spans="1:11" ht="11.25">
      <c r="A26" s="869"/>
      <c r="B26" s="870"/>
      <c r="C26" s="501"/>
      <c r="D26" s="869"/>
      <c r="E26" s="871"/>
      <c r="F26" s="871"/>
      <c r="G26" s="872">
        <f t="shared" si="0"/>
        <v>0</v>
      </c>
      <c r="H26" s="870"/>
      <c r="I26" s="869"/>
      <c r="J26" s="869"/>
      <c r="K26" s="873"/>
    </row>
    <row r="27" spans="1:11" ht="11.25">
      <c r="A27" s="869"/>
      <c r="B27" s="870"/>
      <c r="C27" s="501"/>
      <c r="D27" s="869"/>
      <c r="E27" s="871"/>
      <c r="F27" s="871"/>
      <c r="G27" s="872">
        <f t="shared" si="0"/>
        <v>0</v>
      </c>
      <c r="H27" s="870"/>
      <c r="I27" s="869"/>
      <c r="J27" s="869"/>
      <c r="K27" s="873"/>
    </row>
    <row r="28" spans="1:11" ht="11.25">
      <c r="A28" s="869"/>
      <c r="B28" s="870"/>
      <c r="C28" s="501"/>
      <c r="D28" s="869"/>
      <c r="E28" s="871"/>
      <c r="F28" s="871"/>
      <c r="G28" s="872">
        <f t="shared" si="0"/>
        <v>0</v>
      </c>
      <c r="H28" s="870"/>
      <c r="I28" s="869"/>
      <c r="J28" s="869"/>
      <c r="K28" s="873"/>
    </row>
    <row r="29" spans="1:11" ht="11.25">
      <c r="A29" s="869"/>
      <c r="B29" s="870"/>
      <c r="C29" s="501"/>
      <c r="D29" s="869"/>
      <c r="E29" s="871"/>
      <c r="F29" s="871"/>
      <c r="G29" s="872">
        <f t="shared" si="0"/>
        <v>0</v>
      </c>
      <c r="H29" s="870"/>
      <c r="I29" s="869"/>
      <c r="J29" s="869"/>
      <c r="K29" s="873"/>
    </row>
    <row r="30" spans="1:11" ht="11.25">
      <c r="A30" s="869"/>
      <c r="B30" s="870"/>
      <c r="C30" s="501"/>
      <c r="D30" s="869"/>
      <c r="E30" s="871"/>
      <c r="F30" s="871"/>
      <c r="G30" s="872">
        <f t="shared" si="0"/>
        <v>0</v>
      </c>
      <c r="H30" s="870"/>
      <c r="I30" s="869"/>
      <c r="J30" s="869"/>
      <c r="K30" s="873"/>
    </row>
    <row r="31" spans="1:11" ht="11.25">
      <c r="A31" s="869"/>
      <c r="B31" s="870"/>
      <c r="C31" s="501"/>
      <c r="D31" s="869"/>
      <c r="E31" s="871"/>
      <c r="F31" s="871"/>
      <c r="G31" s="872">
        <f t="shared" si="0"/>
        <v>0</v>
      </c>
      <c r="H31" s="870"/>
      <c r="I31" s="869"/>
      <c r="J31" s="869"/>
      <c r="K31" s="873"/>
    </row>
    <row r="32" spans="1:11" ht="11.25">
      <c r="A32" s="869"/>
      <c r="B32" s="870"/>
      <c r="C32" s="501"/>
      <c r="D32" s="869"/>
      <c r="E32" s="871"/>
      <c r="F32" s="871"/>
      <c r="G32" s="872">
        <f t="shared" si="0"/>
        <v>0</v>
      </c>
      <c r="H32" s="870"/>
      <c r="I32" s="869"/>
      <c r="J32" s="869"/>
      <c r="K32" s="873"/>
    </row>
    <row r="33" spans="1:11" ht="11.25">
      <c r="A33" s="869"/>
      <c r="B33" s="870"/>
      <c r="C33" s="501"/>
      <c r="D33" s="869"/>
      <c r="E33" s="871"/>
      <c r="F33" s="871"/>
      <c r="G33" s="872">
        <f t="shared" si="0"/>
        <v>0</v>
      </c>
      <c r="H33" s="870"/>
      <c r="I33" s="869"/>
      <c r="J33" s="869"/>
      <c r="K33" s="873"/>
    </row>
    <row r="34" spans="1:11" ht="11.25">
      <c r="A34" s="869"/>
      <c r="B34" s="870"/>
      <c r="C34" s="501"/>
      <c r="D34" s="869"/>
      <c r="E34" s="871"/>
      <c r="F34" s="871"/>
      <c r="G34" s="872">
        <f t="shared" si="0"/>
        <v>0</v>
      </c>
      <c r="H34" s="870"/>
      <c r="I34" s="869"/>
      <c r="J34" s="869"/>
      <c r="K34" s="873"/>
    </row>
    <row r="35" spans="1:11" ht="11.25">
      <c r="A35" s="869"/>
      <c r="B35" s="870"/>
      <c r="C35" s="501"/>
      <c r="D35" s="869"/>
      <c r="E35" s="871"/>
      <c r="F35" s="871"/>
      <c r="G35" s="872">
        <f t="shared" si="0"/>
        <v>0</v>
      </c>
      <c r="H35" s="870"/>
      <c r="I35" s="869"/>
      <c r="J35" s="869"/>
      <c r="K35" s="873"/>
    </row>
    <row r="36" spans="1:11" ht="11.25">
      <c r="A36" s="869"/>
      <c r="B36" s="870"/>
      <c r="C36" s="501"/>
      <c r="D36" s="869"/>
      <c r="E36" s="871"/>
      <c r="F36" s="871"/>
      <c r="G36" s="872">
        <f t="shared" si="0"/>
        <v>0</v>
      </c>
      <c r="H36" s="870"/>
      <c r="I36" s="869"/>
      <c r="J36" s="869"/>
      <c r="K36" s="873"/>
    </row>
    <row r="37" spans="1:11" ht="11.25">
      <c r="A37" s="869"/>
      <c r="B37" s="870"/>
      <c r="C37" s="501"/>
      <c r="D37" s="869"/>
      <c r="E37" s="871"/>
      <c r="F37" s="871"/>
      <c r="G37" s="872">
        <f t="shared" si="0"/>
        <v>0</v>
      </c>
      <c r="H37" s="870"/>
      <c r="I37" s="869"/>
      <c r="J37" s="869"/>
      <c r="K37" s="873"/>
    </row>
    <row r="38" spans="1:11" ht="11.25">
      <c r="A38" s="869"/>
      <c r="B38" s="870"/>
      <c r="C38" s="501"/>
      <c r="D38" s="869"/>
      <c r="E38" s="871"/>
      <c r="F38" s="871"/>
      <c r="G38" s="872">
        <f t="shared" si="0"/>
        <v>0</v>
      </c>
      <c r="H38" s="870"/>
      <c r="I38" s="869"/>
      <c r="J38" s="869"/>
      <c r="K38" s="873"/>
    </row>
    <row r="39" spans="1:11" ht="11.25">
      <c r="A39" s="869"/>
      <c r="B39" s="870"/>
      <c r="C39" s="501"/>
      <c r="D39" s="869"/>
      <c r="E39" s="871"/>
      <c r="F39" s="871"/>
      <c r="G39" s="872">
        <f t="shared" si="0"/>
        <v>0</v>
      </c>
      <c r="H39" s="870"/>
      <c r="I39" s="869"/>
      <c r="J39" s="869"/>
      <c r="K39" s="873"/>
    </row>
    <row r="40" spans="1:11" ht="11.25">
      <c r="A40" s="869"/>
      <c r="B40" s="870"/>
      <c r="C40" s="501"/>
      <c r="D40" s="869"/>
      <c r="E40" s="871"/>
      <c r="F40" s="871"/>
      <c r="G40" s="872">
        <f t="shared" si="0"/>
        <v>0</v>
      </c>
      <c r="H40" s="870"/>
      <c r="I40" s="869"/>
      <c r="J40" s="869"/>
      <c r="K40" s="873"/>
    </row>
    <row r="41" spans="1:11" ht="11.25">
      <c r="A41" s="869"/>
      <c r="B41" s="870"/>
      <c r="C41" s="501"/>
      <c r="D41" s="869"/>
      <c r="E41" s="871"/>
      <c r="F41" s="871"/>
      <c r="G41" s="872">
        <f t="shared" si="0"/>
        <v>0</v>
      </c>
      <c r="H41" s="870"/>
      <c r="I41" s="869"/>
      <c r="J41" s="869"/>
      <c r="K41" s="873"/>
    </row>
    <row r="42" spans="1:11" ht="11.25">
      <c r="A42" s="869"/>
      <c r="B42" s="870"/>
      <c r="C42" s="501"/>
      <c r="D42" s="869"/>
      <c r="E42" s="871"/>
      <c r="F42" s="871"/>
      <c r="G42" s="872">
        <f t="shared" si="0"/>
        <v>0</v>
      </c>
      <c r="H42" s="870"/>
      <c r="I42" s="869"/>
      <c r="J42" s="869"/>
      <c r="K42" s="873"/>
    </row>
    <row r="43" spans="1:11" ht="11.25">
      <c r="A43" s="869"/>
      <c r="B43" s="870"/>
      <c r="C43" s="501"/>
      <c r="D43" s="869"/>
      <c r="E43" s="871"/>
      <c r="F43" s="871"/>
      <c r="G43" s="872">
        <f t="shared" si="0"/>
        <v>0</v>
      </c>
      <c r="H43" s="870"/>
      <c r="I43" s="869"/>
      <c r="J43" s="869"/>
      <c r="K43" s="873"/>
    </row>
    <row r="44" spans="1:11" ht="11.25">
      <c r="A44" s="869"/>
      <c r="B44" s="870"/>
      <c r="C44" s="501"/>
      <c r="D44" s="869"/>
      <c r="E44" s="871"/>
      <c r="F44" s="871"/>
      <c r="G44" s="872">
        <f t="shared" si="0"/>
        <v>0</v>
      </c>
      <c r="H44" s="870"/>
      <c r="I44" s="869"/>
      <c r="J44" s="869"/>
      <c r="K44" s="873"/>
    </row>
    <row r="45" spans="1:11" ht="11.25">
      <c r="A45" s="869"/>
      <c r="B45" s="870"/>
      <c r="C45" s="501"/>
      <c r="D45" s="869"/>
      <c r="E45" s="871"/>
      <c r="F45" s="871"/>
      <c r="G45" s="872">
        <f t="shared" si="0"/>
        <v>0</v>
      </c>
      <c r="H45" s="870"/>
      <c r="I45" s="869"/>
      <c r="J45" s="869"/>
      <c r="K45" s="873"/>
    </row>
    <row r="46" spans="1:11" ht="11.25">
      <c r="A46" s="869"/>
      <c r="B46" s="870"/>
      <c r="C46" s="501"/>
      <c r="D46" s="869"/>
      <c r="E46" s="871"/>
      <c r="F46" s="871"/>
      <c r="G46" s="872">
        <f t="shared" si="0"/>
        <v>0</v>
      </c>
      <c r="H46" s="870"/>
      <c r="I46" s="869"/>
      <c r="J46" s="869"/>
      <c r="K46" s="873"/>
    </row>
    <row r="47" spans="1:11" ht="11.25">
      <c r="A47" s="869"/>
      <c r="B47" s="870"/>
      <c r="C47" s="501"/>
      <c r="D47" s="869"/>
      <c r="E47" s="871"/>
      <c r="F47" s="871"/>
      <c r="G47" s="872">
        <f t="shared" si="0"/>
        <v>0</v>
      </c>
      <c r="H47" s="870"/>
      <c r="I47" s="869"/>
      <c r="J47" s="869"/>
      <c r="K47" s="873"/>
    </row>
    <row r="48" spans="1:11" ht="11.25">
      <c r="A48" s="869"/>
      <c r="B48" s="870"/>
      <c r="C48" s="501"/>
      <c r="D48" s="869"/>
      <c r="E48" s="871"/>
      <c r="F48" s="871"/>
      <c r="G48" s="872">
        <f t="shared" si="0"/>
        <v>0</v>
      </c>
      <c r="H48" s="870"/>
      <c r="I48" s="869"/>
      <c r="J48" s="869"/>
      <c r="K48" s="873"/>
    </row>
    <row r="49" spans="1:11" ht="11.25">
      <c r="A49" s="869"/>
      <c r="B49" s="870"/>
      <c r="C49" s="501"/>
      <c r="D49" s="869"/>
      <c r="E49" s="871"/>
      <c r="F49" s="871"/>
      <c r="G49" s="872">
        <f t="shared" si="0"/>
        <v>0</v>
      </c>
      <c r="H49" s="870"/>
      <c r="I49" s="869"/>
      <c r="J49" s="869"/>
      <c r="K49" s="873"/>
    </row>
    <row r="50" spans="1:11" ht="11.25">
      <c r="A50" s="869"/>
      <c r="B50" s="870"/>
      <c r="C50" s="501"/>
      <c r="D50" s="869"/>
      <c r="E50" s="871"/>
      <c r="F50" s="871"/>
      <c r="G50" s="872">
        <f t="shared" si="0"/>
        <v>0</v>
      </c>
      <c r="H50" s="870"/>
      <c r="I50" s="869"/>
      <c r="J50" s="869"/>
      <c r="K50" s="873"/>
    </row>
    <row r="51" spans="1:11" ht="11.25">
      <c r="A51" s="869"/>
      <c r="B51" s="870"/>
      <c r="C51" s="501"/>
      <c r="D51" s="869"/>
      <c r="E51" s="871"/>
      <c r="F51" s="871"/>
      <c r="G51" s="872">
        <f t="shared" si="0"/>
        <v>0</v>
      </c>
      <c r="H51" s="870"/>
      <c r="I51" s="869"/>
      <c r="J51" s="869"/>
      <c r="K51" s="873"/>
    </row>
    <row r="52" spans="1:11" ht="11.25">
      <c r="A52" s="869"/>
      <c r="B52" s="870"/>
      <c r="C52" s="501"/>
      <c r="D52" s="869"/>
      <c r="E52" s="871"/>
      <c r="F52" s="871"/>
      <c r="G52" s="872">
        <f t="shared" si="0"/>
        <v>0</v>
      </c>
      <c r="H52" s="870"/>
      <c r="I52" s="869"/>
      <c r="J52" s="869"/>
      <c r="K52" s="873"/>
    </row>
    <row r="53" spans="1:11" ht="11.25">
      <c r="A53" s="869"/>
      <c r="B53" s="870"/>
      <c r="C53" s="501"/>
      <c r="D53" s="869"/>
      <c r="E53" s="871"/>
      <c r="F53" s="871"/>
      <c r="G53" s="872">
        <f t="shared" si="0"/>
        <v>0</v>
      </c>
      <c r="H53" s="870"/>
      <c r="I53" s="869"/>
      <c r="J53" s="869"/>
      <c r="K53" s="873"/>
    </row>
    <row r="54" spans="1:11" ht="11.25">
      <c r="A54" s="869"/>
      <c r="B54" s="870"/>
      <c r="C54" s="501"/>
      <c r="D54" s="869"/>
      <c r="E54" s="871"/>
      <c r="F54" s="871"/>
      <c r="G54" s="872">
        <f t="shared" si="0"/>
        <v>0</v>
      </c>
      <c r="H54" s="870"/>
      <c r="I54" s="869"/>
      <c r="J54" s="869"/>
      <c r="K54" s="873"/>
    </row>
    <row r="55" spans="1:11" ht="11.25">
      <c r="A55" s="869"/>
      <c r="B55" s="870"/>
      <c r="C55" s="501"/>
      <c r="D55" s="869"/>
      <c r="E55" s="871"/>
      <c r="F55" s="871"/>
      <c r="G55" s="872">
        <f t="shared" si="0"/>
        <v>0</v>
      </c>
      <c r="H55" s="870"/>
      <c r="I55" s="869"/>
      <c r="J55" s="869"/>
      <c r="K55" s="873"/>
    </row>
    <row r="56" spans="1:11" ht="11.25">
      <c r="A56" s="869"/>
      <c r="B56" s="870"/>
      <c r="C56" s="501"/>
      <c r="D56" s="869"/>
      <c r="E56" s="871"/>
      <c r="F56" s="871"/>
      <c r="G56" s="872">
        <f t="shared" si="0"/>
        <v>0</v>
      </c>
      <c r="H56" s="870"/>
      <c r="I56" s="869"/>
      <c r="J56" s="869"/>
      <c r="K56" s="873"/>
    </row>
    <row r="57" spans="1:11" ht="11.25">
      <c r="A57" s="869"/>
      <c r="B57" s="870"/>
      <c r="C57" s="501"/>
      <c r="D57" s="869"/>
      <c r="E57" s="871"/>
      <c r="F57" s="871"/>
      <c r="G57" s="872">
        <f t="shared" si="0"/>
        <v>0</v>
      </c>
      <c r="H57" s="870"/>
      <c r="I57" s="869"/>
      <c r="J57" s="869"/>
      <c r="K57" s="873"/>
    </row>
    <row r="58" spans="1:11" ht="11.25">
      <c r="A58" s="869"/>
      <c r="B58" s="870"/>
      <c r="C58" s="501"/>
      <c r="D58" s="869"/>
      <c r="E58" s="871"/>
      <c r="F58" s="871"/>
      <c r="G58" s="872">
        <f t="shared" si="0"/>
        <v>0</v>
      </c>
      <c r="H58" s="870"/>
      <c r="I58" s="869"/>
      <c r="J58" s="869"/>
      <c r="K58" s="873"/>
    </row>
    <row r="59" spans="1:11" ht="11.25">
      <c r="A59" s="869"/>
      <c r="B59" s="870"/>
      <c r="C59" s="501"/>
      <c r="D59" s="869"/>
      <c r="E59" s="871"/>
      <c r="F59" s="871"/>
      <c r="G59" s="872">
        <f t="shared" si="0"/>
        <v>0</v>
      </c>
      <c r="H59" s="870"/>
      <c r="I59" s="869"/>
      <c r="J59" s="869"/>
      <c r="K59" s="873"/>
    </row>
    <row r="60" spans="1:11" ht="11.25">
      <c r="A60" s="869"/>
      <c r="B60" s="870"/>
      <c r="C60" s="501"/>
      <c r="D60" s="869"/>
      <c r="E60" s="871"/>
      <c r="F60" s="871"/>
      <c r="G60" s="872">
        <f t="shared" si="0"/>
        <v>0</v>
      </c>
      <c r="H60" s="870"/>
      <c r="I60" s="869"/>
      <c r="J60" s="869"/>
      <c r="K60" s="873"/>
    </row>
    <row r="61" spans="1:11" ht="11.25">
      <c r="A61" s="869"/>
      <c r="B61" s="870"/>
      <c r="C61" s="501"/>
      <c r="D61" s="869"/>
      <c r="E61" s="871"/>
      <c r="F61" s="871"/>
      <c r="G61" s="872">
        <f t="shared" si="0"/>
        <v>0</v>
      </c>
      <c r="H61" s="870"/>
      <c r="I61" s="869"/>
      <c r="J61" s="869"/>
      <c r="K61" s="873"/>
    </row>
    <row r="62" spans="1:11" ht="11.25">
      <c r="A62" s="869"/>
      <c r="B62" s="870"/>
      <c r="C62" s="501"/>
      <c r="D62" s="869"/>
      <c r="E62" s="871"/>
      <c r="F62" s="871"/>
      <c r="G62" s="872">
        <f t="shared" si="0"/>
        <v>0</v>
      </c>
      <c r="H62" s="870"/>
      <c r="I62" s="869"/>
      <c r="J62" s="869"/>
      <c r="K62" s="873"/>
    </row>
    <row r="63" spans="1:11" ht="11.25">
      <c r="A63" s="869"/>
      <c r="B63" s="870"/>
      <c r="C63" s="501"/>
      <c r="D63" s="869"/>
      <c r="E63" s="871"/>
      <c r="F63" s="871"/>
      <c r="G63" s="872">
        <f t="shared" si="0"/>
        <v>0</v>
      </c>
      <c r="H63" s="870"/>
      <c r="I63" s="869"/>
      <c r="J63" s="869"/>
      <c r="K63" s="873"/>
    </row>
    <row r="64" spans="1:11" ht="11.25">
      <c r="A64" s="869"/>
      <c r="B64" s="870"/>
      <c r="C64" s="501"/>
      <c r="D64" s="869"/>
      <c r="E64" s="871"/>
      <c r="F64" s="871"/>
      <c r="G64" s="872">
        <f t="shared" si="0"/>
        <v>0</v>
      </c>
      <c r="H64" s="870"/>
      <c r="I64" s="869"/>
      <c r="J64" s="869"/>
      <c r="K64" s="873"/>
    </row>
    <row r="65" spans="1:11" ht="11.25">
      <c r="A65" s="869"/>
      <c r="B65" s="870"/>
      <c r="C65" s="501"/>
      <c r="D65" s="869"/>
      <c r="E65" s="871"/>
      <c r="F65" s="871"/>
      <c r="G65" s="872">
        <f t="shared" si="0"/>
        <v>0</v>
      </c>
      <c r="H65" s="870"/>
      <c r="I65" s="869"/>
      <c r="J65" s="869"/>
      <c r="K65" s="873"/>
    </row>
    <row r="66" spans="1:11" ht="11.25">
      <c r="A66" s="869"/>
      <c r="B66" s="870"/>
      <c r="C66" s="501"/>
      <c r="D66" s="869"/>
      <c r="E66" s="871"/>
      <c r="F66" s="871"/>
      <c r="G66" s="872">
        <f t="shared" si="0"/>
        <v>0</v>
      </c>
      <c r="H66" s="870"/>
      <c r="I66" s="869"/>
      <c r="J66" s="869"/>
      <c r="K66" s="873"/>
    </row>
    <row r="67" spans="1:11" ht="11.25">
      <c r="A67" s="869"/>
      <c r="B67" s="870"/>
      <c r="C67" s="501"/>
      <c r="D67" s="869"/>
      <c r="E67" s="871"/>
      <c r="F67" s="871"/>
      <c r="G67" s="872">
        <f t="shared" si="0"/>
        <v>0</v>
      </c>
      <c r="H67" s="870"/>
      <c r="I67" s="869"/>
      <c r="J67" s="869"/>
      <c r="K67" s="873"/>
    </row>
    <row r="68" spans="1:11" ht="11.25">
      <c r="A68" s="869"/>
      <c r="B68" s="870"/>
      <c r="C68" s="501"/>
      <c r="D68" s="869"/>
      <c r="E68" s="871"/>
      <c r="F68" s="871"/>
      <c r="G68" s="872">
        <f t="shared" si="0"/>
        <v>0</v>
      </c>
      <c r="H68" s="870"/>
      <c r="I68" s="869"/>
      <c r="J68" s="869"/>
      <c r="K68" s="873"/>
    </row>
    <row r="69" spans="1:11" ht="11.25">
      <c r="A69" s="869"/>
      <c r="B69" s="870"/>
      <c r="C69" s="501"/>
      <c r="D69" s="869"/>
      <c r="E69" s="871"/>
      <c r="F69" s="871"/>
      <c r="G69" s="872">
        <f t="shared" si="0"/>
        <v>0</v>
      </c>
      <c r="H69" s="870"/>
      <c r="I69" s="869"/>
      <c r="J69" s="869"/>
      <c r="K69" s="873"/>
    </row>
    <row r="70" spans="1:11" ht="11.25">
      <c r="A70" s="869"/>
      <c r="B70" s="870"/>
      <c r="C70" s="501"/>
      <c r="D70" s="869"/>
      <c r="E70" s="871"/>
      <c r="F70" s="871"/>
      <c r="G70" s="872">
        <f t="shared" si="0"/>
        <v>0</v>
      </c>
      <c r="H70" s="870"/>
      <c r="I70" s="869"/>
      <c r="J70" s="869"/>
      <c r="K70" s="873"/>
    </row>
    <row r="71" spans="1:11" ht="11.25">
      <c r="A71" s="869"/>
      <c r="B71" s="870"/>
      <c r="C71" s="501"/>
      <c r="D71" s="869"/>
      <c r="E71" s="871"/>
      <c r="F71" s="871"/>
      <c r="G71" s="872">
        <f t="shared" si="0"/>
        <v>0</v>
      </c>
      <c r="H71" s="870"/>
      <c r="I71" s="869"/>
      <c r="J71" s="869"/>
      <c r="K71" s="873"/>
    </row>
    <row r="72" spans="1:11" ht="11.25">
      <c r="A72" s="869"/>
      <c r="B72" s="870"/>
      <c r="C72" s="501"/>
      <c r="D72" s="869"/>
      <c r="E72" s="871"/>
      <c r="F72" s="871"/>
      <c r="G72" s="872">
        <f t="shared" si="0"/>
        <v>0</v>
      </c>
      <c r="H72" s="870"/>
      <c r="I72" s="869"/>
      <c r="J72" s="869"/>
      <c r="K72" s="873"/>
    </row>
    <row r="73" spans="1:11" ht="11.25">
      <c r="A73" s="869"/>
      <c r="B73" s="870"/>
      <c r="C73" s="501"/>
      <c r="D73" s="869"/>
      <c r="E73" s="871"/>
      <c r="F73" s="871"/>
      <c r="G73" s="872">
        <f t="shared" si="0"/>
        <v>0</v>
      </c>
      <c r="H73" s="870"/>
      <c r="I73" s="869"/>
      <c r="J73" s="869"/>
      <c r="K73" s="873"/>
    </row>
    <row r="74" spans="1:11" ht="11.25">
      <c r="A74" s="869"/>
      <c r="B74" s="870"/>
      <c r="C74" s="501"/>
      <c r="D74" s="869"/>
      <c r="E74" s="871"/>
      <c r="F74" s="871"/>
      <c r="G74" s="872">
        <f t="shared" si="0"/>
        <v>0</v>
      </c>
      <c r="H74" s="870"/>
      <c r="I74" s="869"/>
      <c r="J74" s="869"/>
      <c r="K74" s="873"/>
    </row>
    <row r="75" spans="1:11" ht="11.25">
      <c r="A75" s="869"/>
      <c r="B75" s="870"/>
      <c r="C75" s="501"/>
      <c r="D75" s="869"/>
      <c r="E75" s="871"/>
      <c r="F75" s="871"/>
      <c r="G75" s="872">
        <f t="shared" si="0"/>
        <v>0</v>
      </c>
      <c r="H75" s="870"/>
      <c r="I75" s="869"/>
      <c r="J75" s="869"/>
      <c r="K75" s="873"/>
    </row>
    <row r="76" spans="1:11" ht="11.25">
      <c r="A76" s="869"/>
      <c r="B76" s="870"/>
      <c r="C76" s="501"/>
      <c r="D76" s="869"/>
      <c r="E76" s="871"/>
      <c r="F76" s="871"/>
      <c r="G76" s="872">
        <f t="shared" si="0"/>
        <v>0</v>
      </c>
      <c r="H76" s="870"/>
      <c r="I76" s="869"/>
      <c r="J76" s="869"/>
      <c r="K76" s="873"/>
    </row>
    <row r="77" spans="1:11" ht="11.25">
      <c r="A77" s="869"/>
      <c r="B77" s="870"/>
      <c r="C77" s="501"/>
      <c r="D77" s="869"/>
      <c r="E77" s="871"/>
      <c r="F77" s="871"/>
      <c r="G77" s="872">
        <f t="shared" si="0"/>
        <v>0</v>
      </c>
      <c r="H77" s="870"/>
      <c r="I77" s="869"/>
      <c r="J77" s="869"/>
      <c r="K77" s="873"/>
    </row>
    <row r="78" spans="1:11" ht="11.25">
      <c r="A78" s="869"/>
      <c r="B78" s="870"/>
      <c r="C78" s="501"/>
      <c r="D78" s="869"/>
      <c r="E78" s="871"/>
      <c r="F78" s="871"/>
      <c r="G78" s="872">
        <f t="shared" si="0"/>
        <v>0</v>
      </c>
      <c r="H78" s="870"/>
      <c r="I78" s="869"/>
      <c r="J78" s="869"/>
      <c r="K78" s="873"/>
    </row>
    <row r="79" spans="1:11" ht="11.25">
      <c r="A79" s="869"/>
      <c r="B79" s="870"/>
      <c r="C79" s="501"/>
      <c r="D79" s="869"/>
      <c r="E79" s="871"/>
      <c r="F79" s="871"/>
      <c r="G79" s="872">
        <f t="shared" si="0"/>
        <v>0</v>
      </c>
      <c r="H79" s="870"/>
      <c r="I79" s="869"/>
      <c r="J79" s="869"/>
      <c r="K79" s="873"/>
    </row>
    <row r="80" spans="1:11" ht="11.25">
      <c r="A80" s="869"/>
      <c r="B80" s="870"/>
      <c r="C80" s="501"/>
      <c r="D80" s="869"/>
      <c r="E80" s="871"/>
      <c r="F80" s="871"/>
      <c r="G80" s="872">
        <f t="shared" si="0"/>
        <v>0</v>
      </c>
      <c r="H80" s="870"/>
      <c r="I80" s="869"/>
      <c r="J80" s="869"/>
      <c r="K80" s="873"/>
    </row>
    <row r="81" spans="1:11" ht="11.25">
      <c r="A81" s="869"/>
      <c r="B81" s="870"/>
      <c r="C81" s="501"/>
      <c r="D81" s="869"/>
      <c r="E81" s="871"/>
      <c r="F81" s="871"/>
      <c r="G81" s="872">
        <f t="shared" si="0"/>
        <v>0</v>
      </c>
      <c r="H81" s="870"/>
      <c r="I81" s="869"/>
      <c r="J81" s="869"/>
      <c r="K81" s="873"/>
    </row>
    <row r="82" spans="1:11" ht="11.25">
      <c r="A82" s="869"/>
      <c r="B82" s="870"/>
      <c r="C82" s="501"/>
      <c r="D82" s="869"/>
      <c r="E82" s="871"/>
      <c r="F82" s="871"/>
      <c r="G82" s="872">
        <f aca="true" t="shared" si="1" ref="G82:G145">IF(E82&gt;0,E82/$D$1,F82)</f>
        <v>0</v>
      </c>
      <c r="H82" s="870"/>
      <c r="I82" s="869"/>
      <c r="J82" s="869"/>
      <c r="K82" s="873"/>
    </row>
    <row r="83" spans="1:11" ht="11.25">
      <c r="A83" s="869"/>
      <c r="B83" s="870"/>
      <c r="C83" s="501"/>
      <c r="D83" s="869"/>
      <c r="E83" s="871"/>
      <c r="F83" s="871"/>
      <c r="G83" s="872">
        <f t="shared" si="1"/>
        <v>0</v>
      </c>
      <c r="H83" s="870"/>
      <c r="I83" s="869"/>
      <c r="J83" s="869"/>
      <c r="K83" s="873"/>
    </row>
    <row r="84" spans="1:11" ht="11.25">
      <c r="A84" s="869"/>
      <c r="B84" s="870"/>
      <c r="C84" s="501"/>
      <c r="D84" s="869"/>
      <c r="E84" s="871"/>
      <c r="F84" s="871"/>
      <c r="G84" s="872">
        <f t="shared" si="1"/>
        <v>0</v>
      </c>
      <c r="H84" s="870"/>
      <c r="I84" s="869"/>
      <c r="J84" s="869"/>
      <c r="K84" s="873"/>
    </row>
    <row r="85" spans="1:11" ht="11.25">
      <c r="A85" s="869"/>
      <c r="B85" s="870"/>
      <c r="C85" s="501"/>
      <c r="D85" s="869"/>
      <c r="E85" s="871"/>
      <c r="F85" s="871"/>
      <c r="G85" s="872">
        <f t="shared" si="1"/>
        <v>0</v>
      </c>
      <c r="H85" s="870"/>
      <c r="I85" s="869"/>
      <c r="J85" s="869"/>
      <c r="K85" s="873"/>
    </row>
    <row r="86" spans="1:11" ht="11.25">
      <c r="A86" s="869"/>
      <c r="B86" s="870"/>
      <c r="C86" s="501"/>
      <c r="D86" s="869"/>
      <c r="E86" s="871"/>
      <c r="F86" s="871"/>
      <c r="G86" s="872">
        <f t="shared" si="1"/>
        <v>0</v>
      </c>
      <c r="H86" s="870"/>
      <c r="I86" s="869"/>
      <c r="J86" s="869"/>
      <c r="K86" s="873"/>
    </row>
    <row r="87" spans="1:11" ht="11.25">
      <c r="A87" s="869"/>
      <c r="B87" s="870"/>
      <c r="C87" s="501"/>
      <c r="D87" s="869"/>
      <c r="E87" s="871"/>
      <c r="F87" s="871"/>
      <c r="G87" s="872">
        <f t="shared" si="1"/>
        <v>0</v>
      </c>
      <c r="H87" s="870"/>
      <c r="I87" s="869"/>
      <c r="J87" s="869"/>
      <c r="K87" s="873"/>
    </row>
    <row r="88" spans="1:11" ht="11.25">
      <c r="A88" s="869"/>
      <c r="B88" s="870"/>
      <c r="C88" s="501"/>
      <c r="D88" s="869"/>
      <c r="E88" s="871"/>
      <c r="F88" s="871"/>
      <c r="G88" s="872">
        <f t="shared" si="1"/>
        <v>0</v>
      </c>
      <c r="H88" s="870"/>
      <c r="I88" s="869"/>
      <c r="J88" s="869"/>
      <c r="K88" s="873"/>
    </row>
    <row r="89" spans="1:11" ht="11.25">
      <c r="A89" s="869"/>
      <c r="B89" s="870"/>
      <c r="C89" s="501"/>
      <c r="D89" s="869"/>
      <c r="E89" s="871"/>
      <c r="F89" s="871"/>
      <c r="G89" s="872">
        <f t="shared" si="1"/>
        <v>0</v>
      </c>
      <c r="H89" s="870"/>
      <c r="I89" s="869"/>
      <c r="J89" s="869"/>
      <c r="K89" s="873"/>
    </row>
    <row r="90" spans="1:11" ht="11.25">
      <c r="A90" s="869"/>
      <c r="B90" s="870"/>
      <c r="C90" s="501"/>
      <c r="D90" s="869"/>
      <c r="E90" s="871"/>
      <c r="F90" s="871"/>
      <c r="G90" s="872">
        <f t="shared" si="1"/>
        <v>0</v>
      </c>
      <c r="H90" s="870"/>
      <c r="I90" s="869"/>
      <c r="J90" s="869"/>
      <c r="K90" s="873"/>
    </row>
    <row r="91" spans="1:11" ht="11.25">
      <c r="A91" s="869"/>
      <c r="B91" s="870"/>
      <c r="C91" s="501"/>
      <c r="D91" s="869"/>
      <c r="E91" s="871"/>
      <c r="F91" s="871"/>
      <c r="G91" s="872">
        <f t="shared" si="1"/>
        <v>0</v>
      </c>
      <c r="H91" s="870"/>
      <c r="I91" s="869"/>
      <c r="J91" s="869"/>
      <c r="K91" s="873"/>
    </row>
    <row r="92" spans="1:11" ht="11.25">
      <c r="A92" s="869"/>
      <c r="B92" s="870"/>
      <c r="C92" s="501"/>
      <c r="D92" s="869"/>
      <c r="E92" s="871"/>
      <c r="F92" s="871"/>
      <c r="G92" s="872">
        <f t="shared" si="1"/>
        <v>0</v>
      </c>
      <c r="H92" s="870"/>
      <c r="I92" s="869"/>
      <c r="J92" s="869"/>
      <c r="K92" s="873"/>
    </row>
    <row r="93" spans="1:11" ht="11.25">
      <c r="A93" s="869"/>
      <c r="B93" s="870"/>
      <c r="C93" s="501"/>
      <c r="D93" s="869"/>
      <c r="E93" s="871"/>
      <c r="F93" s="871"/>
      <c r="G93" s="872">
        <f t="shared" si="1"/>
        <v>0</v>
      </c>
      <c r="H93" s="870"/>
      <c r="I93" s="869"/>
      <c r="J93" s="869"/>
      <c r="K93" s="873"/>
    </row>
    <row r="94" spans="1:11" ht="11.25">
      <c r="A94" s="869"/>
      <c r="B94" s="870"/>
      <c r="C94" s="501"/>
      <c r="D94" s="869"/>
      <c r="E94" s="871"/>
      <c r="F94" s="871"/>
      <c r="G94" s="872">
        <f t="shared" si="1"/>
        <v>0</v>
      </c>
      <c r="H94" s="870"/>
      <c r="I94" s="869"/>
      <c r="J94" s="869"/>
      <c r="K94" s="873"/>
    </row>
    <row r="95" spans="1:11" ht="11.25">
      <c r="A95" s="869"/>
      <c r="B95" s="870"/>
      <c r="C95" s="501"/>
      <c r="D95" s="869"/>
      <c r="E95" s="871"/>
      <c r="F95" s="871"/>
      <c r="G95" s="872">
        <f t="shared" si="1"/>
        <v>0</v>
      </c>
      <c r="H95" s="870"/>
      <c r="I95" s="869"/>
      <c r="J95" s="869"/>
      <c r="K95" s="873"/>
    </row>
    <row r="96" spans="1:11" ht="11.25">
      <c r="A96" s="869"/>
      <c r="B96" s="870"/>
      <c r="C96" s="501"/>
      <c r="D96" s="869"/>
      <c r="E96" s="871"/>
      <c r="F96" s="871"/>
      <c r="G96" s="872">
        <f t="shared" si="1"/>
        <v>0</v>
      </c>
      <c r="H96" s="870"/>
      <c r="I96" s="869"/>
      <c r="J96" s="869"/>
      <c r="K96" s="873"/>
    </row>
    <row r="97" spans="1:11" ht="11.25">
      <c r="A97" s="869"/>
      <c r="B97" s="870"/>
      <c r="C97" s="501"/>
      <c r="D97" s="869"/>
      <c r="E97" s="871"/>
      <c r="F97" s="871"/>
      <c r="G97" s="872">
        <f t="shared" si="1"/>
        <v>0</v>
      </c>
      <c r="H97" s="870"/>
      <c r="I97" s="869"/>
      <c r="J97" s="869"/>
      <c r="K97" s="873"/>
    </row>
    <row r="98" spans="1:11" ht="11.25">
      <c r="A98" s="869"/>
      <c r="B98" s="870"/>
      <c r="C98" s="501"/>
      <c r="D98" s="869"/>
      <c r="E98" s="871"/>
      <c r="F98" s="871"/>
      <c r="G98" s="872">
        <f t="shared" si="1"/>
        <v>0</v>
      </c>
      <c r="H98" s="870"/>
      <c r="I98" s="869"/>
      <c r="J98" s="869"/>
      <c r="K98" s="873"/>
    </row>
    <row r="99" spans="1:11" ht="11.25">
      <c r="A99" s="869"/>
      <c r="B99" s="870"/>
      <c r="C99" s="500"/>
      <c r="D99" s="869"/>
      <c r="E99" s="871"/>
      <c r="F99" s="871"/>
      <c r="G99" s="872">
        <f t="shared" si="1"/>
        <v>0</v>
      </c>
      <c r="H99" s="870"/>
      <c r="I99" s="869"/>
      <c r="J99" s="869"/>
      <c r="K99" s="873"/>
    </row>
    <row r="100" spans="1:11" ht="11.25">
      <c r="A100" s="869"/>
      <c r="B100" s="870"/>
      <c r="C100" s="500"/>
      <c r="D100" s="869"/>
      <c r="E100" s="871"/>
      <c r="F100" s="871"/>
      <c r="G100" s="872">
        <f t="shared" si="1"/>
        <v>0</v>
      </c>
      <c r="H100" s="870"/>
      <c r="I100" s="869"/>
      <c r="J100" s="869"/>
      <c r="K100" s="873"/>
    </row>
    <row r="101" spans="1:11" ht="11.25">
      <c r="A101" s="869"/>
      <c r="B101" s="870"/>
      <c r="C101" s="500"/>
      <c r="D101" s="869"/>
      <c r="E101" s="871"/>
      <c r="F101" s="871"/>
      <c r="G101" s="872">
        <f t="shared" si="1"/>
        <v>0</v>
      </c>
      <c r="H101" s="870"/>
      <c r="I101" s="869"/>
      <c r="J101" s="869"/>
      <c r="K101" s="873"/>
    </row>
    <row r="102" spans="1:11" ht="11.25">
      <c r="A102" s="869"/>
      <c r="B102" s="870"/>
      <c r="C102" s="500"/>
      <c r="D102" s="869"/>
      <c r="E102" s="871"/>
      <c r="F102" s="871"/>
      <c r="G102" s="872">
        <f t="shared" si="1"/>
        <v>0</v>
      </c>
      <c r="H102" s="870"/>
      <c r="I102" s="869"/>
      <c r="J102" s="869"/>
      <c r="K102" s="873"/>
    </row>
    <row r="103" spans="1:11" ht="11.25">
      <c r="A103" s="869"/>
      <c r="B103" s="870"/>
      <c r="C103" s="500"/>
      <c r="D103" s="869"/>
      <c r="E103" s="871"/>
      <c r="F103" s="871"/>
      <c r="G103" s="872">
        <f t="shared" si="1"/>
        <v>0</v>
      </c>
      <c r="H103" s="870"/>
      <c r="I103" s="869"/>
      <c r="J103" s="869"/>
      <c r="K103" s="873"/>
    </row>
    <row r="104" spans="1:11" ht="11.25">
      <c r="A104" s="869"/>
      <c r="B104" s="870"/>
      <c r="C104" s="500"/>
      <c r="D104" s="869"/>
      <c r="E104" s="871"/>
      <c r="F104" s="871"/>
      <c r="G104" s="872">
        <f t="shared" si="1"/>
        <v>0</v>
      </c>
      <c r="H104" s="870"/>
      <c r="I104" s="869"/>
      <c r="J104" s="869"/>
      <c r="K104" s="873"/>
    </row>
    <row r="105" spans="1:11" ht="11.25">
      <c r="A105" s="869"/>
      <c r="B105" s="870"/>
      <c r="C105" s="500"/>
      <c r="D105" s="869"/>
      <c r="E105" s="871"/>
      <c r="F105" s="871"/>
      <c r="G105" s="872">
        <f t="shared" si="1"/>
        <v>0</v>
      </c>
      <c r="H105" s="870"/>
      <c r="I105" s="869"/>
      <c r="J105" s="869"/>
      <c r="K105" s="873"/>
    </row>
    <row r="106" spans="1:11" ht="11.25">
      <c r="A106" s="869"/>
      <c r="B106" s="870"/>
      <c r="C106" s="500"/>
      <c r="D106" s="869"/>
      <c r="E106" s="871"/>
      <c r="F106" s="871"/>
      <c r="G106" s="872">
        <f t="shared" si="1"/>
        <v>0</v>
      </c>
      <c r="H106" s="870"/>
      <c r="I106" s="869"/>
      <c r="J106" s="869"/>
      <c r="K106" s="873"/>
    </row>
    <row r="107" spans="1:11" ht="11.25">
      <c r="A107" s="869"/>
      <c r="B107" s="870"/>
      <c r="C107" s="500"/>
      <c r="D107" s="869"/>
      <c r="E107" s="871"/>
      <c r="F107" s="871"/>
      <c r="G107" s="872">
        <f t="shared" si="1"/>
        <v>0</v>
      </c>
      <c r="H107" s="870"/>
      <c r="I107" s="869"/>
      <c r="J107" s="869"/>
      <c r="K107" s="873"/>
    </row>
    <row r="108" spans="1:11" ht="11.25">
      <c r="A108" s="869"/>
      <c r="B108" s="870"/>
      <c r="C108" s="500"/>
      <c r="D108" s="869"/>
      <c r="E108" s="871"/>
      <c r="F108" s="871"/>
      <c r="G108" s="872">
        <f t="shared" si="1"/>
        <v>0</v>
      </c>
      <c r="H108" s="870"/>
      <c r="I108" s="869"/>
      <c r="J108" s="869"/>
      <c r="K108" s="873"/>
    </row>
    <row r="109" spans="1:11" ht="11.25">
      <c r="A109" s="869"/>
      <c r="B109" s="870"/>
      <c r="C109" s="500"/>
      <c r="D109" s="869"/>
      <c r="E109" s="871"/>
      <c r="F109" s="871"/>
      <c r="G109" s="872">
        <f t="shared" si="1"/>
        <v>0</v>
      </c>
      <c r="H109" s="870"/>
      <c r="I109" s="869"/>
      <c r="J109" s="869"/>
      <c r="K109" s="873"/>
    </row>
    <row r="110" spans="1:11" ht="11.25">
      <c r="A110" s="869"/>
      <c r="B110" s="870"/>
      <c r="C110" s="500"/>
      <c r="D110" s="869"/>
      <c r="E110" s="871"/>
      <c r="F110" s="871"/>
      <c r="G110" s="872">
        <f t="shared" si="1"/>
        <v>0</v>
      </c>
      <c r="H110" s="870"/>
      <c r="I110" s="869"/>
      <c r="J110" s="869"/>
      <c r="K110" s="873"/>
    </row>
    <row r="111" spans="1:11" ht="11.25">
      <c r="A111" s="869"/>
      <c r="B111" s="870"/>
      <c r="C111" s="500"/>
      <c r="D111" s="869"/>
      <c r="E111" s="871"/>
      <c r="F111" s="871"/>
      <c r="G111" s="872">
        <f t="shared" si="1"/>
        <v>0</v>
      </c>
      <c r="H111" s="870"/>
      <c r="I111" s="869"/>
      <c r="J111" s="869"/>
      <c r="K111" s="873"/>
    </row>
    <row r="112" spans="1:11" ht="11.25">
      <c r="A112" s="869"/>
      <c r="B112" s="870"/>
      <c r="C112" s="500"/>
      <c r="D112" s="869"/>
      <c r="E112" s="871"/>
      <c r="F112" s="871"/>
      <c r="G112" s="872">
        <f t="shared" si="1"/>
        <v>0</v>
      </c>
      <c r="H112" s="870"/>
      <c r="I112" s="869"/>
      <c r="J112" s="869"/>
      <c r="K112" s="873"/>
    </row>
    <row r="113" spans="1:11" ht="11.25">
      <c r="A113" s="869"/>
      <c r="B113" s="870"/>
      <c r="C113" s="500"/>
      <c r="D113" s="869"/>
      <c r="E113" s="871"/>
      <c r="F113" s="871"/>
      <c r="G113" s="872">
        <f t="shared" si="1"/>
        <v>0</v>
      </c>
      <c r="H113" s="870"/>
      <c r="I113" s="869"/>
      <c r="J113" s="869"/>
      <c r="K113" s="873"/>
    </row>
    <row r="114" spans="1:11" ht="11.25">
      <c r="A114" s="869"/>
      <c r="B114" s="870"/>
      <c r="C114" s="500"/>
      <c r="D114" s="869"/>
      <c r="E114" s="871"/>
      <c r="F114" s="871"/>
      <c r="G114" s="872">
        <f t="shared" si="1"/>
        <v>0</v>
      </c>
      <c r="H114" s="870"/>
      <c r="I114" s="869"/>
      <c r="J114" s="869"/>
      <c r="K114" s="873"/>
    </row>
    <row r="115" spans="1:11" ht="11.25">
      <c r="A115" s="869"/>
      <c r="B115" s="870"/>
      <c r="C115" s="500"/>
      <c r="D115" s="869"/>
      <c r="E115" s="871"/>
      <c r="F115" s="871"/>
      <c r="G115" s="872">
        <f t="shared" si="1"/>
        <v>0</v>
      </c>
      <c r="H115" s="870"/>
      <c r="I115" s="869"/>
      <c r="J115" s="869"/>
      <c r="K115" s="873"/>
    </row>
    <row r="116" spans="1:11" ht="11.25">
      <c r="A116" s="869"/>
      <c r="B116" s="870"/>
      <c r="C116" s="500"/>
      <c r="D116" s="869"/>
      <c r="E116" s="871"/>
      <c r="F116" s="871"/>
      <c r="G116" s="872">
        <f t="shared" si="1"/>
        <v>0</v>
      </c>
      <c r="H116" s="870"/>
      <c r="I116" s="869"/>
      <c r="J116" s="869"/>
      <c r="K116" s="873"/>
    </row>
    <row r="117" spans="1:11" ht="11.25">
      <c r="A117" s="869"/>
      <c r="B117" s="870"/>
      <c r="C117" s="500"/>
      <c r="D117" s="869"/>
      <c r="E117" s="871"/>
      <c r="F117" s="871"/>
      <c r="G117" s="872">
        <f t="shared" si="1"/>
        <v>0</v>
      </c>
      <c r="H117" s="870"/>
      <c r="I117" s="869"/>
      <c r="J117" s="869"/>
      <c r="K117" s="873"/>
    </row>
    <row r="118" spans="1:11" ht="11.25">
      <c r="A118" s="869"/>
      <c r="B118" s="870"/>
      <c r="C118" s="500"/>
      <c r="D118" s="869"/>
      <c r="E118" s="871"/>
      <c r="F118" s="871"/>
      <c r="G118" s="872">
        <f t="shared" si="1"/>
        <v>0</v>
      </c>
      <c r="H118" s="870"/>
      <c r="I118" s="869"/>
      <c r="J118" s="869"/>
      <c r="K118" s="873"/>
    </row>
    <row r="119" spans="1:11" ht="11.25">
      <c r="A119" s="869"/>
      <c r="B119" s="870"/>
      <c r="C119" s="500"/>
      <c r="D119" s="869"/>
      <c r="E119" s="871"/>
      <c r="F119" s="871"/>
      <c r="G119" s="872">
        <f t="shared" si="1"/>
        <v>0</v>
      </c>
      <c r="H119" s="870"/>
      <c r="I119" s="869"/>
      <c r="J119" s="869"/>
      <c r="K119" s="873"/>
    </row>
    <row r="120" spans="1:11" ht="11.25">
      <c r="A120" s="869"/>
      <c r="B120" s="870"/>
      <c r="C120" s="500"/>
      <c r="D120" s="869"/>
      <c r="E120" s="871"/>
      <c r="F120" s="871"/>
      <c r="G120" s="872">
        <f t="shared" si="1"/>
        <v>0</v>
      </c>
      <c r="H120" s="870"/>
      <c r="I120" s="869"/>
      <c r="J120" s="869"/>
      <c r="K120" s="873"/>
    </row>
    <row r="121" spans="1:11" ht="11.25">
      <c r="A121" s="869"/>
      <c r="B121" s="870"/>
      <c r="C121" s="500"/>
      <c r="D121" s="869"/>
      <c r="E121" s="871"/>
      <c r="F121" s="871"/>
      <c r="G121" s="872">
        <f t="shared" si="1"/>
        <v>0</v>
      </c>
      <c r="H121" s="870"/>
      <c r="I121" s="869"/>
      <c r="J121" s="869"/>
      <c r="K121" s="873"/>
    </row>
    <row r="122" spans="1:11" ht="11.25">
      <c r="A122" s="869"/>
      <c r="B122" s="870"/>
      <c r="C122" s="500"/>
      <c r="D122" s="869"/>
      <c r="E122" s="871"/>
      <c r="F122" s="871"/>
      <c r="G122" s="872">
        <f t="shared" si="1"/>
        <v>0</v>
      </c>
      <c r="H122" s="870"/>
      <c r="I122" s="869"/>
      <c r="J122" s="869"/>
      <c r="K122" s="873"/>
    </row>
    <row r="123" spans="1:11" ht="11.25">
      <c r="A123" s="869"/>
      <c r="B123" s="870"/>
      <c r="C123" s="500"/>
      <c r="D123" s="869"/>
      <c r="E123" s="871"/>
      <c r="F123" s="871"/>
      <c r="G123" s="872">
        <f t="shared" si="1"/>
        <v>0</v>
      </c>
      <c r="H123" s="870"/>
      <c r="I123" s="869"/>
      <c r="J123" s="869"/>
      <c r="K123" s="873"/>
    </row>
    <row r="124" spans="1:11" ht="11.25">
      <c r="A124" s="869"/>
      <c r="B124" s="870"/>
      <c r="C124" s="500"/>
      <c r="D124" s="869"/>
      <c r="E124" s="871"/>
      <c r="F124" s="871"/>
      <c r="G124" s="872">
        <f t="shared" si="1"/>
        <v>0</v>
      </c>
      <c r="H124" s="870"/>
      <c r="I124" s="869"/>
      <c r="J124" s="869"/>
      <c r="K124" s="873"/>
    </row>
    <row r="125" spans="1:11" ht="11.25">
      <c r="A125" s="869"/>
      <c r="B125" s="870"/>
      <c r="C125" s="500"/>
      <c r="D125" s="869"/>
      <c r="E125" s="871"/>
      <c r="F125" s="871"/>
      <c r="G125" s="872">
        <f t="shared" si="1"/>
        <v>0</v>
      </c>
      <c r="H125" s="870"/>
      <c r="I125" s="869"/>
      <c r="J125" s="869"/>
      <c r="K125" s="873"/>
    </row>
    <row r="126" spans="1:11" ht="11.25">
      <c r="A126" s="869"/>
      <c r="B126" s="870"/>
      <c r="C126" s="500"/>
      <c r="D126" s="869"/>
      <c r="E126" s="871"/>
      <c r="F126" s="871"/>
      <c r="G126" s="872">
        <f t="shared" si="1"/>
        <v>0</v>
      </c>
      <c r="H126" s="870"/>
      <c r="I126" s="869"/>
      <c r="J126" s="869"/>
      <c r="K126" s="873"/>
    </row>
    <row r="127" spans="1:11" ht="11.25">
      <c r="A127" s="869"/>
      <c r="B127" s="870"/>
      <c r="C127" s="500"/>
      <c r="D127" s="869"/>
      <c r="E127" s="871"/>
      <c r="F127" s="871"/>
      <c r="G127" s="872">
        <f t="shared" si="1"/>
        <v>0</v>
      </c>
      <c r="H127" s="870"/>
      <c r="I127" s="869"/>
      <c r="J127" s="869"/>
      <c r="K127" s="873"/>
    </row>
    <row r="128" spans="1:11" ht="11.25">
      <c r="A128" s="869"/>
      <c r="B128" s="870"/>
      <c r="C128" s="500"/>
      <c r="D128" s="869"/>
      <c r="E128" s="871"/>
      <c r="F128" s="871"/>
      <c r="G128" s="872">
        <f t="shared" si="1"/>
        <v>0</v>
      </c>
      <c r="H128" s="870"/>
      <c r="I128" s="869"/>
      <c r="J128" s="869"/>
      <c r="K128" s="873"/>
    </row>
    <row r="129" spans="1:11" ht="12">
      <c r="A129" s="869"/>
      <c r="B129" s="870"/>
      <c r="C129" s="500"/>
      <c r="D129" s="874"/>
      <c r="E129" s="871"/>
      <c r="F129" s="871"/>
      <c r="G129" s="872">
        <f t="shared" si="1"/>
        <v>0</v>
      </c>
      <c r="H129" s="870"/>
      <c r="I129" s="869"/>
      <c r="J129" s="869"/>
      <c r="K129" s="873"/>
    </row>
    <row r="130" spans="1:11" ht="12">
      <c r="A130" s="869"/>
      <c r="B130" s="870"/>
      <c r="C130" s="501"/>
      <c r="D130" s="874"/>
      <c r="E130" s="875"/>
      <c r="F130" s="876"/>
      <c r="G130" s="872">
        <f t="shared" si="1"/>
        <v>0</v>
      </c>
      <c r="H130" s="870"/>
      <c r="I130" s="869"/>
      <c r="J130" s="869"/>
      <c r="K130" s="873"/>
    </row>
    <row r="131" spans="1:11" ht="12">
      <c r="A131" s="869"/>
      <c r="B131" s="870"/>
      <c r="C131" s="501"/>
      <c r="D131" s="874"/>
      <c r="E131" s="875"/>
      <c r="F131" s="876"/>
      <c r="G131" s="872">
        <f t="shared" si="1"/>
        <v>0</v>
      </c>
      <c r="H131" s="870"/>
      <c r="I131" s="869"/>
      <c r="J131" s="869"/>
      <c r="K131" s="873"/>
    </row>
    <row r="132" spans="1:11" ht="12">
      <c r="A132" s="869"/>
      <c r="B132" s="870"/>
      <c r="C132" s="501"/>
      <c r="D132" s="874"/>
      <c r="E132" s="875"/>
      <c r="F132" s="876"/>
      <c r="G132" s="872">
        <f t="shared" si="1"/>
        <v>0</v>
      </c>
      <c r="H132" s="870"/>
      <c r="I132" s="869"/>
      <c r="J132" s="869"/>
      <c r="K132" s="873"/>
    </row>
    <row r="133" spans="1:11" ht="12">
      <c r="A133" s="869"/>
      <c r="B133" s="870"/>
      <c r="C133" s="501"/>
      <c r="D133" s="874"/>
      <c r="E133" s="871"/>
      <c r="F133" s="877"/>
      <c r="G133" s="872">
        <f t="shared" si="1"/>
        <v>0</v>
      </c>
      <c r="H133" s="870"/>
      <c r="I133" s="869"/>
      <c r="J133" s="869"/>
      <c r="K133" s="873"/>
    </row>
    <row r="134" spans="1:11" ht="12">
      <c r="A134" s="869"/>
      <c r="B134" s="870"/>
      <c r="C134" s="501"/>
      <c r="D134" s="874"/>
      <c r="E134" s="871"/>
      <c r="F134" s="877"/>
      <c r="G134" s="872">
        <f t="shared" si="1"/>
        <v>0</v>
      </c>
      <c r="H134" s="870"/>
      <c r="I134" s="869"/>
      <c r="J134" s="869"/>
      <c r="K134" s="873"/>
    </row>
    <row r="135" spans="1:11" ht="12">
      <c r="A135" s="869"/>
      <c r="B135" s="870"/>
      <c r="C135" s="501"/>
      <c r="D135" s="874"/>
      <c r="E135" s="871"/>
      <c r="F135" s="877"/>
      <c r="G135" s="872">
        <f t="shared" si="1"/>
        <v>0</v>
      </c>
      <c r="H135" s="870"/>
      <c r="I135" s="869"/>
      <c r="J135" s="869"/>
      <c r="K135" s="873"/>
    </row>
    <row r="136" spans="1:11" ht="12">
      <c r="A136" s="869"/>
      <c r="B136" s="870"/>
      <c r="C136" s="501"/>
      <c r="D136" s="874"/>
      <c r="E136" s="871"/>
      <c r="F136" s="877"/>
      <c r="G136" s="872">
        <f t="shared" si="1"/>
        <v>0</v>
      </c>
      <c r="H136" s="870"/>
      <c r="I136" s="869"/>
      <c r="J136" s="869"/>
      <c r="K136" s="873"/>
    </row>
    <row r="137" spans="1:11" ht="12">
      <c r="A137" s="869"/>
      <c r="B137" s="870"/>
      <c r="C137" s="501"/>
      <c r="D137" s="874"/>
      <c r="E137" s="871"/>
      <c r="F137" s="877"/>
      <c r="G137" s="872">
        <f t="shared" si="1"/>
        <v>0</v>
      </c>
      <c r="H137" s="870"/>
      <c r="I137" s="869"/>
      <c r="J137" s="869"/>
      <c r="K137" s="873"/>
    </row>
    <row r="138" spans="1:11" ht="12">
      <c r="A138" s="869"/>
      <c r="B138" s="870"/>
      <c r="C138" s="501"/>
      <c r="D138" s="874"/>
      <c r="E138" s="871"/>
      <c r="F138" s="877"/>
      <c r="G138" s="872">
        <f t="shared" si="1"/>
        <v>0</v>
      </c>
      <c r="H138" s="870"/>
      <c r="I138" s="869"/>
      <c r="J138" s="869"/>
      <c r="K138" s="873"/>
    </row>
    <row r="139" spans="1:11" ht="12">
      <c r="A139" s="869"/>
      <c r="B139" s="870"/>
      <c r="C139" s="501"/>
      <c r="D139" s="878"/>
      <c r="E139" s="871"/>
      <c r="F139" s="877"/>
      <c r="G139" s="872">
        <f t="shared" si="1"/>
        <v>0</v>
      </c>
      <c r="H139" s="870"/>
      <c r="I139" s="869"/>
      <c r="J139" s="869"/>
      <c r="K139" s="873"/>
    </row>
    <row r="140" spans="1:11" ht="12">
      <c r="A140" s="869"/>
      <c r="B140" s="870"/>
      <c r="C140" s="501"/>
      <c r="D140" s="874"/>
      <c r="E140" s="871"/>
      <c r="F140" s="877"/>
      <c r="G140" s="872">
        <f t="shared" si="1"/>
        <v>0</v>
      </c>
      <c r="H140" s="870"/>
      <c r="I140" s="869"/>
      <c r="J140" s="869"/>
      <c r="K140" s="873"/>
    </row>
    <row r="141" spans="1:11" ht="12">
      <c r="A141" s="869"/>
      <c r="B141" s="870"/>
      <c r="C141" s="501"/>
      <c r="D141" s="874"/>
      <c r="E141" s="871"/>
      <c r="F141" s="877"/>
      <c r="G141" s="872">
        <f t="shared" si="1"/>
        <v>0</v>
      </c>
      <c r="H141" s="870"/>
      <c r="I141" s="869"/>
      <c r="J141" s="869"/>
      <c r="K141" s="873"/>
    </row>
    <row r="142" spans="1:11" ht="12">
      <c r="A142" s="869"/>
      <c r="B142" s="870"/>
      <c r="C142" s="501"/>
      <c r="D142" s="874"/>
      <c r="E142" s="871"/>
      <c r="F142" s="877"/>
      <c r="G142" s="872">
        <f t="shared" si="1"/>
        <v>0</v>
      </c>
      <c r="H142" s="870"/>
      <c r="I142" s="869"/>
      <c r="J142" s="869"/>
      <c r="K142" s="873"/>
    </row>
    <row r="143" spans="1:11" ht="12">
      <c r="A143" s="869"/>
      <c r="B143" s="870"/>
      <c r="C143" s="501"/>
      <c r="D143" s="874"/>
      <c r="E143" s="871"/>
      <c r="F143" s="877"/>
      <c r="G143" s="872">
        <f t="shared" si="1"/>
        <v>0</v>
      </c>
      <c r="H143" s="870"/>
      <c r="I143" s="869"/>
      <c r="J143" s="869"/>
      <c r="K143" s="873"/>
    </row>
    <row r="144" spans="1:11" ht="12">
      <c r="A144" s="869"/>
      <c r="B144" s="870"/>
      <c r="C144" s="501"/>
      <c r="D144" s="878"/>
      <c r="E144" s="871"/>
      <c r="F144" s="877"/>
      <c r="G144" s="872">
        <f t="shared" si="1"/>
        <v>0</v>
      </c>
      <c r="H144" s="870"/>
      <c r="I144" s="869"/>
      <c r="J144" s="869"/>
      <c r="K144" s="873"/>
    </row>
    <row r="145" spans="1:11" ht="12">
      <c r="A145" s="869"/>
      <c r="B145" s="870"/>
      <c r="C145" s="501"/>
      <c r="D145" s="874"/>
      <c r="E145" s="871"/>
      <c r="F145" s="877"/>
      <c r="G145" s="872">
        <f t="shared" si="1"/>
        <v>0</v>
      </c>
      <c r="H145" s="870"/>
      <c r="I145" s="869"/>
      <c r="J145" s="869"/>
      <c r="K145" s="873"/>
    </row>
    <row r="146" spans="1:11" ht="12">
      <c r="A146" s="869"/>
      <c r="B146" s="870"/>
      <c r="C146" s="501"/>
      <c r="D146" s="874"/>
      <c r="E146" s="871"/>
      <c r="F146" s="877"/>
      <c r="G146" s="872">
        <f aca="true" t="shared" si="2" ref="G146:G209">IF(E146&gt;0,E146/$D$1,F146)</f>
        <v>0</v>
      </c>
      <c r="H146" s="870"/>
      <c r="I146" s="869"/>
      <c r="J146" s="869"/>
      <c r="K146" s="873"/>
    </row>
    <row r="147" spans="1:11" ht="12">
      <c r="A147" s="869"/>
      <c r="B147" s="870"/>
      <c r="C147" s="501"/>
      <c r="D147" s="874"/>
      <c r="E147" s="871"/>
      <c r="F147" s="877"/>
      <c r="G147" s="872">
        <f t="shared" si="2"/>
        <v>0</v>
      </c>
      <c r="H147" s="870"/>
      <c r="I147" s="869"/>
      <c r="J147" s="869"/>
      <c r="K147" s="873"/>
    </row>
    <row r="148" spans="1:11" ht="12">
      <c r="A148" s="869"/>
      <c r="B148" s="870"/>
      <c r="C148" s="501"/>
      <c r="D148" s="874"/>
      <c r="E148" s="871"/>
      <c r="F148" s="877"/>
      <c r="G148" s="872">
        <f t="shared" si="2"/>
        <v>0</v>
      </c>
      <c r="H148" s="870"/>
      <c r="I148" s="869"/>
      <c r="J148" s="869"/>
      <c r="K148" s="873"/>
    </row>
    <row r="149" spans="1:11" ht="12">
      <c r="A149" s="869"/>
      <c r="B149" s="870"/>
      <c r="C149" s="501"/>
      <c r="D149" s="874"/>
      <c r="E149" s="871"/>
      <c r="F149" s="877"/>
      <c r="G149" s="872">
        <f t="shared" si="2"/>
        <v>0</v>
      </c>
      <c r="H149" s="870"/>
      <c r="I149" s="869"/>
      <c r="J149" s="869"/>
      <c r="K149" s="873"/>
    </row>
    <row r="150" spans="1:11" ht="12">
      <c r="A150" s="869"/>
      <c r="B150" s="870"/>
      <c r="C150" s="501"/>
      <c r="D150" s="874"/>
      <c r="E150" s="871"/>
      <c r="F150" s="877"/>
      <c r="G150" s="872">
        <f t="shared" si="2"/>
        <v>0</v>
      </c>
      <c r="H150" s="870"/>
      <c r="I150" s="869"/>
      <c r="J150" s="869"/>
      <c r="K150" s="873"/>
    </row>
    <row r="151" spans="1:11" ht="12">
      <c r="A151" s="869"/>
      <c r="B151" s="870"/>
      <c r="C151" s="501"/>
      <c r="D151" s="874"/>
      <c r="E151" s="871"/>
      <c r="F151" s="877"/>
      <c r="G151" s="872">
        <f t="shared" si="2"/>
        <v>0</v>
      </c>
      <c r="H151" s="870"/>
      <c r="I151" s="869"/>
      <c r="J151" s="869"/>
      <c r="K151" s="873"/>
    </row>
    <row r="152" spans="1:11" ht="12">
      <c r="A152" s="869"/>
      <c r="B152" s="870"/>
      <c r="C152" s="501"/>
      <c r="D152" s="874"/>
      <c r="E152" s="871"/>
      <c r="F152" s="877"/>
      <c r="G152" s="872">
        <f t="shared" si="2"/>
        <v>0</v>
      </c>
      <c r="H152" s="870"/>
      <c r="I152" s="869"/>
      <c r="J152" s="869"/>
      <c r="K152" s="873"/>
    </row>
    <row r="153" spans="1:11" ht="12">
      <c r="A153" s="869"/>
      <c r="B153" s="870"/>
      <c r="C153" s="501"/>
      <c r="D153" s="878"/>
      <c r="E153" s="871"/>
      <c r="F153" s="877"/>
      <c r="G153" s="872">
        <f t="shared" si="2"/>
        <v>0</v>
      </c>
      <c r="H153" s="870"/>
      <c r="I153" s="869"/>
      <c r="J153" s="869"/>
      <c r="K153" s="873"/>
    </row>
    <row r="154" spans="1:11" ht="12">
      <c r="A154" s="869"/>
      <c r="B154" s="870"/>
      <c r="C154" s="501"/>
      <c r="D154" s="874"/>
      <c r="E154" s="871"/>
      <c r="F154" s="877"/>
      <c r="G154" s="872">
        <f t="shared" si="2"/>
        <v>0</v>
      </c>
      <c r="H154" s="870"/>
      <c r="I154" s="869"/>
      <c r="J154" s="869"/>
      <c r="K154" s="873"/>
    </row>
    <row r="155" spans="1:11" ht="12">
      <c r="A155" s="869"/>
      <c r="B155" s="870"/>
      <c r="C155" s="501"/>
      <c r="D155" s="874"/>
      <c r="E155" s="871"/>
      <c r="F155" s="877"/>
      <c r="G155" s="872">
        <f t="shared" si="2"/>
        <v>0</v>
      </c>
      <c r="H155" s="870"/>
      <c r="I155" s="869"/>
      <c r="J155" s="869"/>
      <c r="K155" s="873"/>
    </row>
    <row r="156" spans="1:11" ht="12">
      <c r="A156" s="869"/>
      <c r="B156" s="870"/>
      <c r="C156" s="501"/>
      <c r="D156" s="874"/>
      <c r="E156" s="871"/>
      <c r="F156" s="877"/>
      <c r="G156" s="872">
        <f t="shared" si="2"/>
        <v>0</v>
      </c>
      <c r="H156" s="870"/>
      <c r="I156" s="869"/>
      <c r="J156" s="869"/>
      <c r="K156" s="873"/>
    </row>
    <row r="157" spans="1:11" ht="12">
      <c r="A157" s="869"/>
      <c r="B157" s="870"/>
      <c r="C157" s="501"/>
      <c r="D157" s="874"/>
      <c r="E157" s="871"/>
      <c r="F157" s="877"/>
      <c r="G157" s="872">
        <f t="shared" si="2"/>
        <v>0</v>
      </c>
      <c r="H157" s="870"/>
      <c r="I157" s="869"/>
      <c r="J157" s="869"/>
      <c r="K157" s="873"/>
    </row>
    <row r="158" spans="1:11" ht="12">
      <c r="A158" s="869"/>
      <c r="B158" s="870"/>
      <c r="C158" s="501"/>
      <c r="D158" s="874"/>
      <c r="E158" s="871"/>
      <c r="F158" s="877"/>
      <c r="G158" s="872">
        <f t="shared" si="2"/>
        <v>0</v>
      </c>
      <c r="H158" s="870"/>
      <c r="I158" s="869"/>
      <c r="J158" s="869"/>
      <c r="K158" s="873"/>
    </row>
    <row r="159" spans="1:11" ht="12">
      <c r="A159" s="869"/>
      <c r="B159" s="870"/>
      <c r="C159" s="501"/>
      <c r="D159" s="874"/>
      <c r="E159" s="871"/>
      <c r="F159" s="877"/>
      <c r="G159" s="872">
        <f t="shared" si="2"/>
        <v>0</v>
      </c>
      <c r="H159" s="870"/>
      <c r="I159" s="869"/>
      <c r="J159" s="869"/>
      <c r="K159" s="873"/>
    </row>
    <row r="160" spans="1:11" ht="12">
      <c r="A160" s="869"/>
      <c r="B160" s="870"/>
      <c r="C160" s="501"/>
      <c r="D160" s="878"/>
      <c r="E160" s="871"/>
      <c r="F160" s="877"/>
      <c r="G160" s="872">
        <f t="shared" si="2"/>
        <v>0</v>
      </c>
      <c r="H160" s="870"/>
      <c r="I160" s="869"/>
      <c r="J160" s="869"/>
      <c r="K160" s="873"/>
    </row>
    <row r="161" spans="1:11" ht="12">
      <c r="A161" s="869"/>
      <c r="B161" s="870"/>
      <c r="C161" s="501"/>
      <c r="D161" s="874"/>
      <c r="E161" s="871"/>
      <c r="F161" s="877"/>
      <c r="G161" s="872">
        <f t="shared" si="2"/>
        <v>0</v>
      </c>
      <c r="H161" s="870"/>
      <c r="I161" s="869"/>
      <c r="J161" s="869"/>
      <c r="K161" s="873"/>
    </row>
    <row r="162" spans="1:11" ht="12">
      <c r="A162" s="869"/>
      <c r="B162" s="870"/>
      <c r="C162" s="501"/>
      <c r="D162" s="874"/>
      <c r="E162" s="871"/>
      <c r="F162" s="877"/>
      <c r="G162" s="872">
        <f t="shared" si="2"/>
        <v>0</v>
      </c>
      <c r="H162" s="870"/>
      <c r="I162" s="869"/>
      <c r="J162" s="869"/>
      <c r="K162" s="873"/>
    </row>
    <row r="163" spans="1:11" ht="12">
      <c r="A163" s="869"/>
      <c r="B163" s="870"/>
      <c r="C163" s="501"/>
      <c r="D163" s="874"/>
      <c r="E163" s="871"/>
      <c r="F163" s="877"/>
      <c r="G163" s="872">
        <f t="shared" si="2"/>
        <v>0</v>
      </c>
      <c r="H163" s="870"/>
      <c r="I163" s="869"/>
      <c r="J163" s="869"/>
      <c r="K163" s="873"/>
    </row>
    <row r="164" spans="1:11" ht="12">
      <c r="A164" s="869"/>
      <c r="B164" s="870"/>
      <c r="C164" s="501"/>
      <c r="D164" s="874"/>
      <c r="E164" s="871"/>
      <c r="F164" s="877"/>
      <c r="G164" s="872">
        <f t="shared" si="2"/>
        <v>0</v>
      </c>
      <c r="H164" s="870"/>
      <c r="I164" s="869"/>
      <c r="J164" s="869"/>
      <c r="K164" s="873"/>
    </row>
    <row r="165" spans="1:11" ht="12">
      <c r="A165" s="869"/>
      <c r="B165" s="870"/>
      <c r="C165" s="501"/>
      <c r="D165" s="874"/>
      <c r="E165" s="871"/>
      <c r="F165" s="877"/>
      <c r="G165" s="872">
        <f t="shared" si="2"/>
        <v>0</v>
      </c>
      <c r="H165" s="870"/>
      <c r="I165" s="869"/>
      <c r="J165" s="869"/>
      <c r="K165" s="873"/>
    </row>
    <row r="166" spans="1:11" ht="12">
      <c r="A166" s="869"/>
      <c r="B166" s="870"/>
      <c r="C166" s="501"/>
      <c r="D166" s="874"/>
      <c r="E166" s="871"/>
      <c r="F166" s="877"/>
      <c r="G166" s="872">
        <f t="shared" si="2"/>
        <v>0</v>
      </c>
      <c r="H166" s="870"/>
      <c r="I166" s="869"/>
      <c r="J166" s="869"/>
      <c r="K166" s="873"/>
    </row>
    <row r="167" spans="1:11" ht="12">
      <c r="A167" s="869"/>
      <c r="B167" s="870"/>
      <c r="C167" s="501"/>
      <c r="D167" s="874"/>
      <c r="E167" s="871"/>
      <c r="F167" s="877"/>
      <c r="G167" s="872">
        <f t="shared" si="2"/>
        <v>0</v>
      </c>
      <c r="H167" s="870"/>
      <c r="I167" s="869"/>
      <c r="J167" s="869"/>
      <c r="K167" s="873"/>
    </row>
    <row r="168" spans="1:11" ht="12">
      <c r="A168" s="869"/>
      <c r="B168" s="870"/>
      <c r="C168" s="501"/>
      <c r="D168" s="874"/>
      <c r="E168" s="871"/>
      <c r="F168" s="877"/>
      <c r="G168" s="872">
        <f t="shared" si="2"/>
        <v>0</v>
      </c>
      <c r="H168" s="870"/>
      <c r="I168" s="869"/>
      <c r="J168" s="869"/>
      <c r="K168" s="873"/>
    </row>
    <row r="169" spans="1:11" ht="12">
      <c r="A169" s="869"/>
      <c r="B169" s="870"/>
      <c r="C169" s="501"/>
      <c r="D169" s="874"/>
      <c r="E169" s="871"/>
      <c r="F169" s="877"/>
      <c r="G169" s="872">
        <f t="shared" si="2"/>
        <v>0</v>
      </c>
      <c r="H169" s="870"/>
      <c r="I169" s="869"/>
      <c r="J169" s="869"/>
      <c r="K169" s="873"/>
    </row>
    <row r="170" spans="1:11" ht="12">
      <c r="A170" s="869"/>
      <c r="B170" s="870"/>
      <c r="C170" s="501"/>
      <c r="D170" s="874"/>
      <c r="E170" s="871"/>
      <c r="F170" s="877"/>
      <c r="G170" s="872">
        <f t="shared" si="2"/>
        <v>0</v>
      </c>
      <c r="H170" s="870"/>
      <c r="I170" s="869"/>
      <c r="J170" s="869"/>
      <c r="K170" s="873"/>
    </row>
    <row r="171" spans="1:11" ht="12">
      <c r="A171" s="869"/>
      <c r="B171" s="870"/>
      <c r="C171" s="501"/>
      <c r="D171" s="874"/>
      <c r="E171" s="871"/>
      <c r="F171" s="877"/>
      <c r="G171" s="872">
        <f t="shared" si="2"/>
        <v>0</v>
      </c>
      <c r="H171" s="870"/>
      <c r="I171" s="869"/>
      <c r="J171" s="869"/>
      <c r="K171" s="873"/>
    </row>
    <row r="172" spans="1:11" ht="12">
      <c r="A172" s="869"/>
      <c r="B172" s="870"/>
      <c r="C172" s="501"/>
      <c r="D172" s="874"/>
      <c r="E172" s="871"/>
      <c r="F172" s="877"/>
      <c r="G172" s="872">
        <f t="shared" si="2"/>
        <v>0</v>
      </c>
      <c r="H172" s="870"/>
      <c r="I172" s="869"/>
      <c r="J172" s="869"/>
      <c r="K172" s="873"/>
    </row>
    <row r="173" spans="1:11" ht="12">
      <c r="A173" s="869"/>
      <c r="B173" s="870"/>
      <c r="C173" s="501"/>
      <c r="D173" s="878"/>
      <c r="E173" s="871"/>
      <c r="F173" s="877"/>
      <c r="G173" s="872">
        <f t="shared" si="2"/>
        <v>0</v>
      </c>
      <c r="H173" s="870"/>
      <c r="I173" s="869"/>
      <c r="J173" s="869"/>
      <c r="K173" s="873"/>
    </row>
    <row r="174" spans="1:11" ht="12">
      <c r="A174" s="869"/>
      <c r="B174" s="870"/>
      <c r="C174" s="501"/>
      <c r="D174" s="874"/>
      <c r="E174" s="871"/>
      <c r="F174" s="877"/>
      <c r="G174" s="872">
        <f t="shared" si="2"/>
        <v>0</v>
      </c>
      <c r="H174" s="870"/>
      <c r="I174" s="869"/>
      <c r="J174" s="869"/>
      <c r="K174" s="873"/>
    </row>
    <row r="175" spans="1:11" ht="12">
      <c r="A175" s="869"/>
      <c r="B175" s="870"/>
      <c r="C175" s="501"/>
      <c r="D175" s="874"/>
      <c r="E175" s="871"/>
      <c r="F175" s="877"/>
      <c r="G175" s="872">
        <f t="shared" si="2"/>
        <v>0</v>
      </c>
      <c r="H175" s="870"/>
      <c r="I175" s="869"/>
      <c r="J175" s="869"/>
      <c r="K175" s="873"/>
    </row>
    <row r="176" spans="1:11" ht="12">
      <c r="A176" s="869"/>
      <c r="B176" s="870"/>
      <c r="C176" s="501"/>
      <c r="D176" s="878"/>
      <c r="E176" s="871"/>
      <c r="F176" s="877"/>
      <c r="G176" s="872">
        <f t="shared" si="2"/>
        <v>0</v>
      </c>
      <c r="H176" s="870"/>
      <c r="I176" s="869"/>
      <c r="J176" s="869"/>
      <c r="K176" s="873"/>
    </row>
    <row r="177" spans="1:11" ht="12">
      <c r="A177" s="869"/>
      <c r="B177" s="870"/>
      <c r="C177" s="501"/>
      <c r="D177" s="878"/>
      <c r="E177" s="871"/>
      <c r="F177" s="877"/>
      <c r="G177" s="872">
        <f t="shared" si="2"/>
        <v>0</v>
      </c>
      <c r="H177" s="870"/>
      <c r="I177" s="869"/>
      <c r="J177" s="869"/>
      <c r="K177" s="873"/>
    </row>
    <row r="178" spans="1:11" ht="12">
      <c r="A178" s="869"/>
      <c r="B178" s="870"/>
      <c r="C178" s="501"/>
      <c r="D178" s="874"/>
      <c r="E178" s="871"/>
      <c r="F178" s="877"/>
      <c r="G178" s="872">
        <f t="shared" si="2"/>
        <v>0</v>
      </c>
      <c r="H178" s="870"/>
      <c r="I178" s="869"/>
      <c r="J178" s="869"/>
      <c r="K178" s="873"/>
    </row>
    <row r="179" spans="1:11" ht="12">
      <c r="A179" s="869"/>
      <c r="B179" s="870"/>
      <c r="C179" s="501"/>
      <c r="D179" s="874"/>
      <c r="E179" s="871"/>
      <c r="F179" s="877"/>
      <c r="G179" s="872">
        <f t="shared" si="2"/>
        <v>0</v>
      </c>
      <c r="H179" s="870"/>
      <c r="I179" s="869"/>
      <c r="J179" s="869"/>
      <c r="K179" s="873"/>
    </row>
    <row r="180" spans="1:11" ht="12">
      <c r="A180" s="869"/>
      <c r="B180" s="870"/>
      <c r="C180" s="501"/>
      <c r="D180" s="878"/>
      <c r="E180" s="871"/>
      <c r="F180" s="877"/>
      <c r="G180" s="872">
        <f t="shared" si="2"/>
        <v>0</v>
      </c>
      <c r="H180" s="870"/>
      <c r="I180" s="869"/>
      <c r="J180" s="869"/>
      <c r="K180" s="873"/>
    </row>
    <row r="181" spans="1:11" ht="12">
      <c r="A181" s="869"/>
      <c r="B181" s="870"/>
      <c r="C181" s="501"/>
      <c r="D181" s="874"/>
      <c r="E181" s="871"/>
      <c r="F181" s="877"/>
      <c r="G181" s="872">
        <f t="shared" si="2"/>
        <v>0</v>
      </c>
      <c r="H181" s="870"/>
      <c r="I181" s="869"/>
      <c r="J181" s="869"/>
      <c r="K181" s="873"/>
    </row>
    <row r="182" spans="1:11" ht="12">
      <c r="A182" s="869"/>
      <c r="B182" s="870"/>
      <c r="C182" s="501"/>
      <c r="D182" s="874"/>
      <c r="E182" s="871"/>
      <c r="F182" s="877"/>
      <c r="G182" s="872">
        <f t="shared" si="2"/>
        <v>0</v>
      </c>
      <c r="H182" s="870"/>
      <c r="I182" s="869"/>
      <c r="J182" s="869"/>
      <c r="K182" s="873"/>
    </row>
    <row r="183" spans="1:11" ht="11.25">
      <c r="A183" s="869"/>
      <c r="B183" s="870"/>
      <c r="C183" s="501"/>
      <c r="D183" s="869"/>
      <c r="E183" s="871"/>
      <c r="F183" s="877"/>
      <c r="G183" s="872">
        <f t="shared" si="2"/>
        <v>0</v>
      </c>
      <c r="H183" s="870"/>
      <c r="I183" s="869"/>
      <c r="J183" s="869"/>
      <c r="K183" s="873"/>
    </row>
    <row r="184" spans="1:11" ht="11.25">
      <c r="A184" s="869"/>
      <c r="B184" s="870"/>
      <c r="C184" s="501"/>
      <c r="D184" s="869"/>
      <c r="E184" s="871"/>
      <c r="F184" s="877"/>
      <c r="G184" s="872">
        <f t="shared" si="2"/>
        <v>0</v>
      </c>
      <c r="H184" s="870"/>
      <c r="I184" s="869"/>
      <c r="J184" s="869"/>
      <c r="K184" s="873"/>
    </row>
    <row r="185" spans="1:11" ht="11.25">
      <c r="A185" s="869"/>
      <c r="B185" s="870"/>
      <c r="C185" s="501"/>
      <c r="D185" s="869"/>
      <c r="E185" s="871"/>
      <c r="F185" s="877"/>
      <c r="G185" s="872">
        <f t="shared" si="2"/>
        <v>0</v>
      </c>
      <c r="H185" s="870"/>
      <c r="I185" s="869"/>
      <c r="J185" s="869"/>
      <c r="K185" s="873"/>
    </row>
    <row r="186" spans="1:11" ht="11.25">
      <c r="A186" s="869"/>
      <c r="B186" s="870"/>
      <c r="C186" s="501"/>
      <c r="D186" s="869"/>
      <c r="E186" s="871"/>
      <c r="F186" s="877"/>
      <c r="G186" s="872">
        <f t="shared" si="2"/>
        <v>0</v>
      </c>
      <c r="H186" s="870"/>
      <c r="I186" s="869"/>
      <c r="J186" s="869"/>
      <c r="K186" s="873"/>
    </row>
    <row r="187" spans="1:11" ht="11.25">
      <c r="A187" s="869"/>
      <c r="B187" s="870"/>
      <c r="C187" s="501"/>
      <c r="D187" s="869"/>
      <c r="E187" s="871"/>
      <c r="F187" s="877"/>
      <c r="G187" s="872">
        <f t="shared" si="2"/>
        <v>0</v>
      </c>
      <c r="H187" s="870"/>
      <c r="I187" s="869"/>
      <c r="J187" s="869"/>
      <c r="K187" s="873"/>
    </row>
    <row r="188" spans="1:11" ht="11.25">
      <c r="A188" s="869"/>
      <c r="B188" s="870"/>
      <c r="C188" s="501"/>
      <c r="D188" s="869"/>
      <c r="E188" s="871"/>
      <c r="F188" s="877"/>
      <c r="G188" s="872">
        <f t="shared" si="2"/>
        <v>0</v>
      </c>
      <c r="H188" s="870"/>
      <c r="I188" s="869"/>
      <c r="J188" s="869"/>
      <c r="K188" s="873"/>
    </row>
    <row r="189" spans="1:11" ht="11.25">
      <c r="A189" s="869"/>
      <c r="B189" s="870"/>
      <c r="C189" s="501"/>
      <c r="D189" s="869"/>
      <c r="E189" s="871"/>
      <c r="F189" s="877"/>
      <c r="G189" s="872">
        <f t="shared" si="2"/>
        <v>0</v>
      </c>
      <c r="H189" s="870"/>
      <c r="I189" s="869"/>
      <c r="J189" s="869"/>
      <c r="K189" s="873"/>
    </row>
    <row r="190" spans="1:11" ht="11.25">
      <c r="A190" s="869"/>
      <c r="B190" s="870"/>
      <c r="C190" s="501"/>
      <c r="D190" s="869"/>
      <c r="E190" s="871"/>
      <c r="F190" s="877"/>
      <c r="G190" s="872">
        <f t="shared" si="2"/>
        <v>0</v>
      </c>
      <c r="H190" s="870"/>
      <c r="I190" s="869"/>
      <c r="J190" s="869"/>
      <c r="K190" s="873"/>
    </row>
    <row r="191" spans="1:11" ht="11.25">
      <c r="A191" s="869"/>
      <c r="B191" s="870"/>
      <c r="C191" s="501"/>
      <c r="D191" s="869"/>
      <c r="E191" s="871"/>
      <c r="F191" s="877"/>
      <c r="G191" s="872">
        <f t="shared" si="2"/>
        <v>0</v>
      </c>
      <c r="H191" s="870"/>
      <c r="I191" s="869"/>
      <c r="J191" s="869"/>
      <c r="K191" s="873"/>
    </row>
    <row r="192" spans="1:11" ht="11.25">
      <c r="A192" s="869"/>
      <c r="B192" s="870"/>
      <c r="C192" s="501"/>
      <c r="D192" s="869"/>
      <c r="E192" s="871"/>
      <c r="F192" s="877"/>
      <c r="G192" s="872">
        <f t="shared" si="2"/>
        <v>0</v>
      </c>
      <c r="H192" s="870"/>
      <c r="I192" s="869"/>
      <c r="J192" s="869"/>
      <c r="K192" s="873"/>
    </row>
    <row r="193" spans="1:11" ht="11.25">
      <c r="A193" s="869"/>
      <c r="B193" s="870"/>
      <c r="C193" s="501"/>
      <c r="D193" s="869"/>
      <c r="E193" s="871"/>
      <c r="F193" s="877"/>
      <c r="G193" s="872">
        <f t="shared" si="2"/>
        <v>0</v>
      </c>
      <c r="H193" s="870"/>
      <c r="I193" s="869"/>
      <c r="J193" s="869"/>
      <c r="K193" s="873"/>
    </row>
    <row r="194" spans="1:11" ht="11.25">
      <c r="A194" s="869"/>
      <c r="B194" s="870"/>
      <c r="C194" s="501"/>
      <c r="D194" s="869"/>
      <c r="E194" s="871"/>
      <c r="F194" s="877"/>
      <c r="G194" s="872">
        <f t="shared" si="2"/>
        <v>0</v>
      </c>
      <c r="H194" s="870"/>
      <c r="I194" s="869"/>
      <c r="J194" s="869"/>
      <c r="K194" s="873"/>
    </row>
    <row r="195" spans="1:11" ht="11.25">
      <c r="A195" s="869"/>
      <c r="B195" s="870"/>
      <c r="C195" s="501"/>
      <c r="D195" s="869"/>
      <c r="E195" s="871"/>
      <c r="F195" s="877"/>
      <c r="G195" s="872">
        <f t="shared" si="2"/>
        <v>0</v>
      </c>
      <c r="H195" s="870"/>
      <c r="I195" s="869"/>
      <c r="J195" s="869"/>
      <c r="K195" s="873"/>
    </row>
    <row r="196" spans="1:11" ht="11.25">
      <c r="A196" s="869"/>
      <c r="B196" s="870"/>
      <c r="C196" s="501"/>
      <c r="D196" s="869"/>
      <c r="E196" s="871"/>
      <c r="F196" s="877"/>
      <c r="G196" s="872">
        <f t="shared" si="2"/>
        <v>0</v>
      </c>
      <c r="H196" s="870"/>
      <c r="I196" s="869"/>
      <c r="J196" s="869"/>
      <c r="K196" s="873"/>
    </row>
    <row r="197" spans="1:11" ht="11.25">
      <c r="A197" s="869"/>
      <c r="B197" s="870"/>
      <c r="C197" s="501"/>
      <c r="D197" s="869"/>
      <c r="E197" s="871"/>
      <c r="F197" s="877"/>
      <c r="G197" s="872">
        <f t="shared" si="2"/>
        <v>0</v>
      </c>
      <c r="H197" s="870"/>
      <c r="I197" s="869"/>
      <c r="J197" s="869"/>
      <c r="K197" s="873"/>
    </row>
    <row r="198" spans="1:11" ht="11.25">
      <c r="A198" s="869"/>
      <c r="B198" s="870"/>
      <c r="C198" s="501"/>
      <c r="D198" s="869"/>
      <c r="E198" s="871"/>
      <c r="F198" s="877"/>
      <c r="G198" s="872">
        <f t="shared" si="2"/>
        <v>0</v>
      </c>
      <c r="H198" s="870"/>
      <c r="I198" s="869"/>
      <c r="J198" s="869"/>
      <c r="K198" s="873"/>
    </row>
    <row r="199" spans="1:11" ht="11.25">
      <c r="A199" s="869"/>
      <c r="B199" s="870"/>
      <c r="C199" s="501"/>
      <c r="D199" s="869"/>
      <c r="E199" s="871"/>
      <c r="F199" s="877"/>
      <c r="G199" s="872">
        <f t="shared" si="2"/>
        <v>0</v>
      </c>
      <c r="H199" s="870"/>
      <c r="I199" s="869"/>
      <c r="J199" s="869"/>
      <c r="K199" s="873"/>
    </row>
    <row r="200" spans="1:11" ht="11.25">
      <c r="A200" s="869"/>
      <c r="B200" s="870"/>
      <c r="C200" s="501"/>
      <c r="D200" s="869"/>
      <c r="E200" s="871"/>
      <c r="F200" s="877"/>
      <c r="G200" s="872">
        <f t="shared" si="2"/>
        <v>0</v>
      </c>
      <c r="H200" s="870"/>
      <c r="I200" s="869"/>
      <c r="J200" s="869"/>
      <c r="K200" s="873"/>
    </row>
    <row r="201" spans="1:11" ht="11.25">
      <c r="A201" s="869"/>
      <c r="B201" s="870"/>
      <c r="C201" s="501"/>
      <c r="D201" s="869"/>
      <c r="E201" s="871"/>
      <c r="F201" s="877"/>
      <c r="G201" s="872">
        <f t="shared" si="2"/>
        <v>0</v>
      </c>
      <c r="H201" s="870"/>
      <c r="I201" s="869"/>
      <c r="J201" s="869"/>
      <c r="K201" s="873"/>
    </row>
    <row r="202" spans="1:11" ht="11.25">
      <c r="A202" s="869"/>
      <c r="B202" s="870"/>
      <c r="C202" s="501"/>
      <c r="D202" s="869"/>
      <c r="E202" s="871"/>
      <c r="F202" s="877"/>
      <c r="G202" s="872">
        <f t="shared" si="2"/>
        <v>0</v>
      </c>
      <c r="H202" s="870"/>
      <c r="I202" s="869"/>
      <c r="J202" s="869"/>
      <c r="K202" s="873"/>
    </row>
    <row r="203" spans="1:11" ht="11.25">
      <c r="A203" s="869"/>
      <c r="B203" s="870"/>
      <c r="C203" s="501"/>
      <c r="D203" s="869"/>
      <c r="E203" s="871"/>
      <c r="F203" s="877"/>
      <c r="G203" s="872">
        <f t="shared" si="2"/>
        <v>0</v>
      </c>
      <c r="H203" s="870"/>
      <c r="I203" s="869"/>
      <c r="J203" s="869"/>
      <c r="K203" s="873"/>
    </row>
    <row r="204" spans="1:11" ht="11.25">
      <c r="A204" s="869"/>
      <c r="B204" s="870"/>
      <c r="C204" s="501"/>
      <c r="D204" s="869"/>
      <c r="E204" s="871"/>
      <c r="F204" s="877"/>
      <c r="G204" s="872">
        <f t="shared" si="2"/>
        <v>0</v>
      </c>
      <c r="H204" s="870"/>
      <c r="I204" s="869"/>
      <c r="J204" s="869"/>
      <c r="K204" s="873"/>
    </row>
    <row r="205" spans="1:11" ht="11.25">
      <c r="A205" s="869"/>
      <c r="B205" s="870"/>
      <c r="C205" s="501"/>
      <c r="D205" s="869"/>
      <c r="E205" s="871"/>
      <c r="F205" s="877"/>
      <c r="G205" s="872">
        <f t="shared" si="2"/>
        <v>0</v>
      </c>
      <c r="H205" s="870"/>
      <c r="I205" s="869"/>
      <c r="J205" s="869"/>
      <c r="K205" s="873"/>
    </row>
    <row r="206" spans="1:11" ht="11.25">
      <c r="A206" s="869"/>
      <c r="B206" s="870"/>
      <c r="C206" s="501"/>
      <c r="D206" s="869"/>
      <c r="E206" s="871"/>
      <c r="F206" s="877"/>
      <c r="G206" s="872">
        <f t="shared" si="2"/>
        <v>0</v>
      </c>
      <c r="H206" s="870"/>
      <c r="I206" s="869"/>
      <c r="J206" s="869"/>
      <c r="K206" s="873"/>
    </row>
    <row r="207" spans="1:11" ht="11.25">
      <c r="A207" s="869"/>
      <c r="B207" s="870"/>
      <c r="C207" s="501"/>
      <c r="D207" s="869"/>
      <c r="E207" s="871"/>
      <c r="F207" s="877"/>
      <c r="G207" s="872">
        <f t="shared" si="2"/>
        <v>0</v>
      </c>
      <c r="H207" s="870"/>
      <c r="I207" s="869"/>
      <c r="J207" s="869"/>
      <c r="K207" s="873"/>
    </row>
    <row r="208" spans="1:11" ht="11.25">
      <c r="A208" s="869"/>
      <c r="B208" s="870"/>
      <c r="C208" s="501"/>
      <c r="D208" s="869"/>
      <c r="E208" s="871"/>
      <c r="F208" s="877"/>
      <c r="G208" s="872">
        <f t="shared" si="2"/>
        <v>0</v>
      </c>
      <c r="H208" s="870"/>
      <c r="I208" s="869"/>
      <c r="J208" s="869"/>
      <c r="K208" s="873"/>
    </row>
    <row r="209" spans="1:11" ht="11.25">
      <c r="A209" s="869"/>
      <c r="B209" s="870"/>
      <c r="C209" s="501"/>
      <c r="D209" s="869"/>
      <c r="E209" s="871"/>
      <c r="F209" s="877"/>
      <c r="G209" s="872">
        <f t="shared" si="2"/>
        <v>0</v>
      </c>
      <c r="H209" s="870"/>
      <c r="I209" s="869"/>
      <c r="J209" s="869"/>
      <c r="K209" s="873"/>
    </row>
    <row r="210" spans="1:11" ht="11.25">
      <c r="A210" s="869"/>
      <c r="B210" s="870"/>
      <c r="C210" s="501"/>
      <c r="D210" s="869"/>
      <c r="E210" s="871"/>
      <c r="F210" s="877"/>
      <c r="G210" s="872">
        <f aca="true" t="shared" si="3" ref="G210:G273">IF(E210&gt;0,E210/$D$1,F210)</f>
        <v>0</v>
      </c>
      <c r="H210" s="870"/>
      <c r="I210" s="869"/>
      <c r="J210" s="869"/>
      <c r="K210" s="873"/>
    </row>
    <row r="211" spans="1:11" ht="11.25">
      <c r="A211" s="869"/>
      <c r="B211" s="870"/>
      <c r="C211" s="500"/>
      <c r="D211" s="869"/>
      <c r="E211" s="871"/>
      <c r="F211" s="871"/>
      <c r="G211" s="872">
        <f t="shared" si="3"/>
        <v>0</v>
      </c>
      <c r="H211" s="870"/>
      <c r="I211" s="869"/>
      <c r="J211" s="869"/>
      <c r="K211" s="873"/>
    </row>
    <row r="212" spans="1:11" ht="11.25">
      <c r="A212" s="869"/>
      <c r="B212" s="870"/>
      <c r="C212" s="500"/>
      <c r="D212" s="869"/>
      <c r="E212" s="871"/>
      <c r="F212" s="871"/>
      <c r="G212" s="872">
        <f t="shared" si="3"/>
        <v>0</v>
      </c>
      <c r="H212" s="870"/>
      <c r="I212" s="869"/>
      <c r="J212" s="869"/>
      <c r="K212" s="873"/>
    </row>
    <row r="213" spans="1:11" ht="11.25">
      <c r="A213" s="869"/>
      <c r="B213" s="870"/>
      <c r="C213" s="500"/>
      <c r="D213" s="869"/>
      <c r="E213" s="871"/>
      <c r="F213" s="871"/>
      <c r="G213" s="872">
        <f t="shared" si="3"/>
        <v>0</v>
      </c>
      <c r="H213" s="870"/>
      <c r="I213" s="869"/>
      <c r="J213" s="869"/>
      <c r="K213" s="873"/>
    </row>
    <row r="214" spans="1:11" ht="11.25">
      <c r="A214" s="869"/>
      <c r="B214" s="870"/>
      <c r="C214" s="500"/>
      <c r="D214" s="869"/>
      <c r="E214" s="871"/>
      <c r="F214" s="871"/>
      <c r="G214" s="872">
        <f t="shared" si="3"/>
        <v>0</v>
      </c>
      <c r="H214" s="870"/>
      <c r="I214" s="869"/>
      <c r="J214" s="869"/>
      <c r="K214" s="873"/>
    </row>
    <row r="215" spans="1:11" ht="11.25">
      <c r="A215" s="869"/>
      <c r="B215" s="870"/>
      <c r="C215" s="500"/>
      <c r="D215" s="869"/>
      <c r="E215" s="871"/>
      <c r="F215" s="871"/>
      <c r="G215" s="872">
        <f t="shared" si="3"/>
        <v>0</v>
      </c>
      <c r="H215" s="870"/>
      <c r="I215" s="869"/>
      <c r="J215" s="869"/>
      <c r="K215" s="873"/>
    </row>
    <row r="216" spans="1:11" ht="11.25">
      <c r="A216" s="869"/>
      <c r="B216" s="870"/>
      <c r="C216" s="500"/>
      <c r="D216" s="869"/>
      <c r="E216" s="871"/>
      <c r="F216" s="871"/>
      <c r="G216" s="872">
        <f t="shared" si="3"/>
        <v>0</v>
      </c>
      <c r="H216" s="870"/>
      <c r="I216" s="869"/>
      <c r="J216" s="869"/>
      <c r="K216" s="873"/>
    </row>
    <row r="217" spans="1:11" ht="11.25">
      <c r="A217" s="869"/>
      <c r="B217" s="870"/>
      <c r="C217" s="500"/>
      <c r="D217" s="869"/>
      <c r="E217" s="871"/>
      <c r="F217" s="871"/>
      <c r="G217" s="872">
        <f t="shared" si="3"/>
        <v>0</v>
      </c>
      <c r="H217" s="870"/>
      <c r="I217" s="869"/>
      <c r="J217" s="869"/>
      <c r="K217" s="873"/>
    </row>
    <row r="218" spans="1:11" ht="11.25">
      <c r="A218" s="869"/>
      <c r="B218" s="870"/>
      <c r="C218" s="500"/>
      <c r="D218" s="869"/>
      <c r="E218" s="871"/>
      <c r="F218" s="871"/>
      <c r="G218" s="872">
        <f t="shared" si="3"/>
        <v>0</v>
      </c>
      <c r="H218" s="870"/>
      <c r="I218" s="869"/>
      <c r="J218" s="869"/>
      <c r="K218" s="873"/>
    </row>
    <row r="219" spans="1:11" ht="11.25">
      <c r="A219" s="869"/>
      <c r="B219" s="870"/>
      <c r="C219" s="500"/>
      <c r="D219" s="869"/>
      <c r="E219" s="871"/>
      <c r="F219" s="871"/>
      <c r="G219" s="872">
        <f t="shared" si="3"/>
        <v>0</v>
      </c>
      <c r="H219" s="870"/>
      <c r="I219" s="869"/>
      <c r="J219" s="869"/>
      <c r="K219" s="873"/>
    </row>
    <row r="220" spans="1:11" ht="11.25">
      <c r="A220" s="869"/>
      <c r="B220" s="870"/>
      <c r="C220" s="500"/>
      <c r="D220" s="869"/>
      <c r="E220" s="871"/>
      <c r="F220" s="871"/>
      <c r="G220" s="872">
        <f t="shared" si="3"/>
        <v>0</v>
      </c>
      <c r="H220" s="870"/>
      <c r="I220" s="869"/>
      <c r="J220" s="869"/>
      <c r="K220" s="873"/>
    </row>
    <row r="221" spans="1:11" ht="11.25">
      <c r="A221" s="869"/>
      <c r="B221" s="870"/>
      <c r="C221" s="500"/>
      <c r="D221" s="869"/>
      <c r="E221" s="871"/>
      <c r="F221" s="871"/>
      <c r="G221" s="872">
        <f t="shared" si="3"/>
        <v>0</v>
      </c>
      <c r="H221" s="870"/>
      <c r="I221" s="869"/>
      <c r="J221" s="869"/>
      <c r="K221" s="873"/>
    </row>
    <row r="222" spans="1:11" ht="11.25">
      <c r="A222" s="869"/>
      <c r="B222" s="870"/>
      <c r="C222" s="500"/>
      <c r="D222" s="869"/>
      <c r="E222" s="871"/>
      <c r="F222" s="871"/>
      <c r="G222" s="872">
        <f t="shared" si="3"/>
        <v>0</v>
      </c>
      <c r="H222" s="870"/>
      <c r="I222" s="869"/>
      <c r="J222" s="869"/>
      <c r="K222" s="873"/>
    </row>
    <row r="223" spans="1:11" ht="11.25">
      <c r="A223" s="869"/>
      <c r="B223" s="870"/>
      <c r="C223" s="500"/>
      <c r="D223" s="869"/>
      <c r="E223" s="871"/>
      <c r="F223" s="871"/>
      <c r="G223" s="872">
        <f t="shared" si="3"/>
        <v>0</v>
      </c>
      <c r="H223" s="870"/>
      <c r="I223" s="869"/>
      <c r="J223" s="869"/>
      <c r="K223" s="873"/>
    </row>
    <row r="224" spans="1:11" ht="11.25">
      <c r="A224" s="869"/>
      <c r="B224" s="870"/>
      <c r="C224" s="500"/>
      <c r="D224" s="869"/>
      <c r="E224" s="871"/>
      <c r="F224" s="871"/>
      <c r="G224" s="872">
        <f t="shared" si="3"/>
        <v>0</v>
      </c>
      <c r="H224" s="870"/>
      <c r="I224" s="869"/>
      <c r="J224" s="869"/>
      <c r="K224" s="873"/>
    </row>
    <row r="225" spans="1:11" ht="11.25">
      <c r="A225" s="869"/>
      <c r="B225" s="870"/>
      <c r="C225" s="500"/>
      <c r="D225" s="869"/>
      <c r="E225" s="871"/>
      <c r="F225" s="871"/>
      <c r="G225" s="872">
        <f t="shared" si="3"/>
        <v>0</v>
      </c>
      <c r="H225" s="870"/>
      <c r="I225" s="869"/>
      <c r="J225" s="869"/>
      <c r="K225" s="873"/>
    </row>
    <row r="226" spans="1:11" ht="11.25">
      <c r="A226" s="869"/>
      <c r="B226" s="870"/>
      <c r="C226" s="500"/>
      <c r="D226" s="869"/>
      <c r="E226" s="871"/>
      <c r="F226" s="871"/>
      <c r="G226" s="872">
        <f t="shared" si="3"/>
        <v>0</v>
      </c>
      <c r="H226" s="870"/>
      <c r="I226" s="869"/>
      <c r="J226" s="869"/>
      <c r="K226" s="873"/>
    </row>
    <row r="227" spans="1:11" ht="11.25">
      <c r="A227" s="869"/>
      <c r="B227" s="870"/>
      <c r="C227" s="500"/>
      <c r="D227" s="869"/>
      <c r="E227" s="871"/>
      <c r="F227" s="871"/>
      <c r="G227" s="872">
        <f t="shared" si="3"/>
        <v>0</v>
      </c>
      <c r="H227" s="870"/>
      <c r="I227" s="869"/>
      <c r="J227" s="869"/>
      <c r="K227" s="873"/>
    </row>
    <row r="228" spans="1:11" ht="11.25">
      <c r="A228" s="869"/>
      <c r="B228" s="870"/>
      <c r="C228" s="500"/>
      <c r="D228" s="869"/>
      <c r="E228" s="871"/>
      <c r="F228" s="871"/>
      <c r="G228" s="872">
        <f t="shared" si="3"/>
        <v>0</v>
      </c>
      <c r="H228" s="870"/>
      <c r="I228" s="869"/>
      <c r="J228" s="869"/>
      <c r="K228" s="873"/>
    </row>
    <row r="229" spans="1:11" ht="11.25">
      <c r="A229" s="869"/>
      <c r="B229" s="870"/>
      <c r="C229" s="500"/>
      <c r="D229" s="869"/>
      <c r="E229" s="871"/>
      <c r="F229" s="871"/>
      <c r="G229" s="872">
        <f t="shared" si="3"/>
        <v>0</v>
      </c>
      <c r="H229" s="870"/>
      <c r="I229" s="869"/>
      <c r="J229" s="869"/>
      <c r="K229" s="873"/>
    </row>
    <row r="230" spans="1:11" ht="11.25">
      <c r="A230" s="869"/>
      <c r="B230" s="870"/>
      <c r="C230" s="500"/>
      <c r="D230" s="869"/>
      <c r="E230" s="871"/>
      <c r="F230" s="871"/>
      <c r="G230" s="872">
        <f t="shared" si="3"/>
        <v>0</v>
      </c>
      <c r="H230" s="870"/>
      <c r="I230" s="869"/>
      <c r="J230" s="869"/>
      <c r="K230" s="873"/>
    </row>
    <row r="231" spans="1:11" ht="11.25">
      <c r="A231" s="869"/>
      <c r="B231" s="870"/>
      <c r="C231" s="500"/>
      <c r="D231" s="869"/>
      <c r="E231" s="871"/>
      <c r="F231" s="871"/>
      <c r="G231" s="872">
        <f t="shared" si="3"/>
        <v>0</v>
      </c>
      <c r="H231" s="870"/>
      <c r="I231" s="869"/>
      <c r="J231" s="869"/>
      <c r="K231" s="873"/>
    </row>
    <row r="232" spans="1:11" ht="11.25">
      <c r="A232" s="869"/>
      <c r="B232" s="870"/>
      <c r="C232" s="500"/>
      <c r="D232" s="869"/>
      <c r="E232" s="871"/>
      <c r="F232" s="871"/>
      <c r="G232" s="872">
        <f t="shared" si="3"/>
        <v>0</v>
      </c>
      <c r="H232" s="870"/>
      <c r="I232" s="869"/>
      <c r="J232" s="869"/>
      <c r="K232" s="873"/>
    </row>
    <row r="233" spans="1:11" ht="11.25">
      <c r="A233" s="869"/>
      <c r="B233" s="870"/>
      <c r="C233" s="500"/>
      <c r="D233" s="869"/>
      <c r="E233" s="871"/>
      <c r="F233" s="871"/>
      <c r="G233" s="872">
        <f t="shared" si="3"/>
        <v>0</v>
      </c>
      <c r="H233" s="870"/>
      <c r="I233" s="869"/>
      <c r="J233" s="869"/>
      <c r="K233" s="873"/>
    </row>
    <row r="234" spans="1:11" ht="11.25">
      <c r="A234" s="869"/>
      <c r="B234" s="870"/>
      <c r="C234" s="500"/>
      <c r="D234" s="869"/>
      <c r="E234" s="871"/>
      <c r="F234" s="871"/>
      <c r="G234" s="872">
        <f t="shared" si="3"/>
        <v>0</v>
      </c>
      <c r="H234" s="870"/>
      <c r="I234" s="869"/>
      <c r="J234" s="869"/>
      <c r="K234" s="873"/>
    </row>
    <row r="235" spans="1:11" ht="11.25">
      <c r="A235" s="869"/>
      <c r="B235" s="870"/>
      <c r="C235" s="500"/>
      <c r="D235" s="869"/>
      <c r="E235" s="871"/>
      <c r="F235" s="871"/>
      <c r="G235" s="872">
        <f t="shared" si="3"/>
        <v>0</v>
      </c>
      <c r="H235" s="870"/>
      <c r="I235" s="869"/>
      <c r="J235" s="869"/>
      <c r="K235" s="873"/>
    </row>
    <row r="236" spans="1:11" ht="11.25">
      <c r="A236" s="869"/>
      <c r="B236" s="870"/>
      <c r="C236" s="500"/>
      <c r="D236" s="869"/>
      <c r="E236" s="871"/>
      <c r="F236" s="871"/>
      <c r="G236" s="872">
        <f t="shared" si="3"/>
        <v>0</v>
      </c>
      <c r="H236" s="870"/>
      <c r="I236" s="869"/>
      <c r="J236" s="869"/>
      <c r="K236" s="873"/>
    </row>
    <row r="237" spans="1:11" ht="11.25">
      <c r="A237" s="869"/>
      <c r="B237" s="870"/>
      <c r="C237" s="500"/>
      <c r="D237" s="869"/>
      <c r="E237" s="871"/>
      <c r="F237" s="871"/>
      <c r="G237" s="872">
        <f t="shared" si="3"/>
        <v>0</v>
      </c>
      <c r="H237" s="870"/>
      <c r="I237" s="869"/>
      <c r="J237" s="869"/>
      <c r="K237" s="873"/>
    </row>
    <row r="238" spans="1:11" ht="11.25">
      <c r="A238" s="869"/>
      <c r="B238" s="870"/>
      <c r="C238" s="500"/>
      <c r="D238" s="869"/>
      <c r="E238" s="871"/>
      <c r="F238" s="871"/>
      <c r="G238" s="872">
        <f t="shared" si="3"/>
        <v>0</v>
      </c>
      <c r="H238" s="870"/>
      <c r="I238" s="869"/>
      <c r="J238" s="869"/>
      <c r="K238" s="873"/>
    </row>
    <row r="239" spans="1:11" ht="11.25">
      <c r="A239" s="869"/>
      <c r="B239" s="870"/>
      <c r="C239" s="500"/>
      <c r="D239" s="869"/>
      <c r="E239" s="871"/>
      <c r="F239" s="871"/>
      <c r="G239" s="872">
        <f t="shared" si="3"/>
        <v>0</v>
      </c>
      <c r="H239" s="870"/>
      <c r="I239" s="869"/>
      <c r="J239" s="869"/>
      <c r="K239" s="873"/>
    </row>
    <row r="240" spans="1:11" ht="11.25">
      <c r="A240" s="869"/>
      <c r="B240" s="870"/>
      <c r="C240" s="500"/>
      <c r="D240" s="869"/>
      <c r="E240" s="871"/>
      <c r="F240" s="871"/>
      <c r="G240" s="872">
        <f t="shared" si="3"/>
        <v>0</v>
      </c>
      <c r="H240" s="870"/>
      <c r="I240" s="869"/>
      <c r="J240" s="869"/>
      <c r="K240" s="873"/>
    </row>
    <row r="241" spans="1:11" ht="11.25">
      <c r="A241" s="869"/>
      <c r="B241" s="870"/>
      <c r="C241" s="500"/>
      <c r="D241" s="869"/>
      <c r="E241" s="871"/>
      <c r="F241" s="871"/>
      <c r="G241" s="872">
        <f t="shared" si="3"/>
        <v>0</v>
      </c>
      <c r="H241" s="870"/>
      <c r="I241" s="869"/>
      <c r="J241" s="869"/>
      <c r="K241" s="873"/>
    </row>
    <row r="242" spans="1:11" ht="11.25">
      <c r="A242" s="869"/>
      <c r="B242" s="870"/>
      <c r="C242" s="500"/>
      <c r="D242" s="869"/>
      <c r="E242" s="871"/>
      <c r="F242" s="871"/>
      <c r="G242" s="872">
        <f t="shared" si="3"/>
        <v>0</v>
      </c>
      <c r="H242" s="870"/>
      <c r="I242" s="869"/>
      <c r="J242" s="869"/>
      <c r="K242" s="873"/>
    </row>
    <row r="243" spans="1:11" ht="11.25">
      <c r="A243" s="869"/>
      <c r="B243" s="870"/>
      <c r="C243" s="500"/>
      <c r="D243" s="869"/>
      <c r="E243" s="871"/>
      <c r="F243" s="871"/>
      <c r="G243" s="872">
        <f t="shared" si="3"/>
        <v>0</v>
      </c>
      <c r="H243" s="870"/>
      <c r="I243" s="869"/>
      <c r="J243" s="869"/>
      <c r="K243" s="873"/>
    </row>
    <row r="244" spans="1:11" ht="11.25">
      <c r="A244" s="869"/>
      <c r="B244" s="870"/>
      <c r="C244" s="500"/>
      <c r="D244" s="869"/>
      <c r="E244" s="871"/>
      <c r="F244" s="871"/>
      <c r="G244" s="872">
        <f t="shared" si="3"/>
        <v>0</v>
      </c>
      <c r="H244" s="870"/>
      <c r="I244" s="869"/>
      <c r="J244" s="869"/>
      <c r="K244" s="873"/>
    </row>
    <row r="245" spans="1:11" ht="11.25">
      <c r="A245" s="869"/>
      <c r="B245" s="870"/>
      <c r="C245" s="500"/>
      <c r="D245" s="869"/>
      <c r="E245" s="871"/>
      <c r="F245" s="871"/>
      <c r="G245" s="872">
        <f t="shared" si="3"/>
        <v>0</v>
      </c>
      <c r="H245" s="870"/>
      <c r="I245" s="869"/>
      <c r="J245" s="869"/>
      <c r="K245" s="873"/>
    </row>
    <row r="246" spans="1:11" ht="11.25">
      <c r="A246" s="869"/>
      <c r="B246" s="870"/>
      <c r="C246" s="500"/>
      <c r="D246" s="869"/>
      <c r="E246" s="871"/>
      <c r="F246" s="871"/>
      <c r="G246" s="872">
        <f t="shared" si="3"/>
        <v>0</v>
      </c>
      <c r="H246" s="870"/>
      <c r="I246" s="869"/>
      <c r="J246" s="869"/>
      <c r="K246" s="873"/>
    </row>
    <row r="247" spans="1:11" ht="11.25">
      <c r="A247" s="869"/>
      <c r="B247" s="870"/>
      <c r="C247" s="500"/>
      <c r="D247" s="869"/>
      <c r="E247" s="871"/>
      <c r="F247" s="871"/>
      <c r="G247" s="872">
        <f t="shared" si="3"/>
        <v>0</v>
      </c>
      <c r="H247" s="870"/>
      <c r="I247" s="869"/>
      <c r="J247" s="869"/>
      <c r="K247" s="873"/>
    </row>
    <row r="248" spans="1:11" ht="11.25">
      <c r="A248" s="869"/>
      <c r="B248" s="870"/>
      <c r="C248" s="500"/>
      <c r="D248" s="869"/>
      <c r="E248" s="871"/>
      <c r="F248" s="871"/>
      <c r="G248" s="872">
        <f t="shared" si="3"/>
        <v>0</v>
      </c>
      <c r="H248" s="870"/>
      <c r="I248" s="869"/>
      <c r="J248" s="869"/>
      <c r="K248" s="873"/>
    </row>
    <row r="249" spans="1:11" ht="11.25">
      <c r="A249" s="869"/>
      <c r="B249" s="870"/>
      <c r="C249" s="500"/>
      <c r="D249" s="869"/>
      <c r="E249" s="871"/>
      <c r="F249" s="871"/>
      <c r="G249" s="872">
        <f t="shared" si="3"/>
        <v>0</v>
      </c>
      <c r="H249" s="870"/>
      <c r="I249" s="869"/>
      <c r="J249" s="869"/>
      <c r="K249" s="873"/>
    </row>
    <row r="250" spans="1:11" ht="11.25">
      <c r="A250" s="869"/>
      <c r="B250" s="870"/>
      <c r="C250" s="500"/>
      <c r="D250" s="869"/>
      <c r="E250" s="871"/>
      <c r="F250" s="871"/>
      <c r="G250" s="872">
        <f t="shared" si="3"/>
        <v>0</v>
      </c>
      <c r="H250" s="870"/>
      <c r="I250" s="869"/>
      <c r="J250" s="869"/>
      <c r="K250" s="873"/>
    </row>
    <row r="251" spans="1:11" ht="11.25">
      <c r="A251" s="869"/>
      <c r="B251" s="870"/>
      <c r="C251" s="500"/>
      <c r="D251" s="869"/>
      <c r="E251" s="871"/>
      <c r="F251" s="871"/>
      <c r="G251" s="872">
        <f t="shared" si="3"/>
        <v>0</v>
      </c>
      <c r="H251" s="870"/>
      <c r="I251" s="869"/>
      <c r="J251" s="869"/>
      <c r="K251" s="873"/>
    </row>
    <row r="252" spans="1:11" ht="11.25">
      <c r="A252" s="869"/>
      <c r="B252" s="870"/>
      <c r="C252" s="500"/>
      <c r="D252" s="869"/>
      <c r="E252" s="871"/>
      <c r="F252" s="871"/>
      <c r="G252" s="872">
        <f t="shared" si="3"/>
        <v>0</v>
      </c>
      <c r="H252" s="870"/>
      <c r="I252" s="869"/>
      <c r="J252" s="869"/>
      <c r="K252" s="873"/>
    </row>
    <row r="253" spans="1:11" ht="11.25">
      <c r="A253" s="869"/>
      <c r="B253" s="870"/>
      <c r="C253" s="500"/>
      <c r="D253" s="869"/>
      <c r="E253" s="871"/>
      <c r="F253" s="871"/>
      <c r="G253" s="872">
        <f t="shared" si="3"/>
        <v>0</v>
      </c>
      <c r="H253" s="870"/>
      <c r="I253" s="869"/>
      <c r="J253" s="869"/>
      <c r="K253" s="873"/>
    </row>
    <row r="254" spans="1:11" ht="11.25">
      <c r="A254" s="869"/>
      <c r="B254" s="870"/>
      <c r="C254" s="500"/>
      <c r="D254" s="869"/>
      <c r="E254" s="871"/>
      <c r="F254" s="871"/>
      <c r="G254" s="872">
        <f t="shared" si="3"/>
        <v>0</v>
      </c>
      <c r="H254" s="870"/>
      <c r="I254" s="869"/>
      <c r="J254" s="869"/>
      <c r="K254" s="873"/>
    </row>
    <row r="255" spans="1:11" ht="11.25">
      <c r="A255" s="869"/>
      <c r="B255" s="870"/>
      <c r="C255" s="500"/>
      <c r="D255" s="869"/>
      <c r="E255" s="871"/>
      <c r="F255" s="871"/>
      <c r="G255" s="872">
        <f t="shared" si="3"/>
        <v>0</v>
      </c>
      <c r="H255" s="870"/>
      <c r="I255" s="869"/>
      <c r="J255" s="869"/>
      <c r="K255" s="873"/>
    </row>
    <row r="256" spans="1:11" ht="11.25">
      <c r="A256" s="869"/>
      <c r="B256" s="870"/>
      <c r="C256" s="500"/>
      <c r="D256" s="869"/>
      <c r="E256" s="871"/>
      <c r="F256" s="871"/>
      <c r="G256" s="872">
        <f t="shared" si="3"/>
        <v>0</v>
      </c>
      <c r="H256" s="870"/>
      <c r="I256" s="869"/>
      <c r="J256" s="869"/>
      <c r="K256" s="873"/>
    </row>
    <row r="257" spans="1:11" ht="11.25">
      <c r="A257" s="869"/>
      <c r="B257" s="870"/>
      <c r="C257" s="500"/>
      <c r="D257" s="869"/>
      <c r="E257" s="871"/>
      <c r="F257" s="871"/>
      <c r="G257" s="872">
        <f t="shared" si="3"/>
        <v>0</v>
      </c>
      <c r="H257" s="870"/>
      <c r="I257" s="869"/>
      <c r="J257" s="869"/>
      <c r="K257" s="873"/>
    </row>
    <row r="258" spans="1:11" ht="11.25">
      <c r="A258" s="869"/>
      <c r="B258" s="870"/>
      <c r="C258" s="500"/>
      <c r="D258" s="869"/>
      <c r="E258" s="871"/>
      <c r="F258" s="871"/>
      <c r="G258" s="872">
        <f t="shared" si="3"/>
        <v>0</v>
      </c>
      <c r="H258" s="870"/>
      <c r="I258" s="869"/>
      <c r="J258" s="869"/>
      <c r="K258" s="873"/>
    </row>
    <row r="259" spans="1:11" ht="11.25">
      <c r="A259" s="869"/>
      <c r="B259" s="870"/>
      <c r="C259" s="500"/>
      <c r="D259" s="869"/>
      <c r="E259" s="871"/>
      <c r="F259" s="871"/>
      <c r="G259" s="872">
        <f t="shared" si="3"/>
        <v>0</v>
      </c>
      <c r="H259" s="870"/>
      <c r="I259" s="869"/>
      <c r="J259" s="869"/>
      <c r="K259" s="873"/>
    </row>
    <row r="260" spans="1:11" ht="11.25">
      <c r="A260" s="869"/>
      <c r="B260" s="870"/>
      <c r="C260" s="500"/>
      <c r="D260" s="869"/>
      <c r="E260" s="871"/>
      <c r="F260" s="871"/>
      <c r="G260" s="872">
        <f t="shared" si="3"/>
        <v>0</v>
      </c>
      <c r="H260" s="870"/>
      <c r="I260" s="869"/>
      <c r="J260" s="869"/>
      <c r="K260" s="873"/>
    </row>
    <row r="261" spans="1:11" ht="11.25">
      <c r="A261" s="869"/>
      <c r="B261" s="870"/>
      <c r="C261" s="500"/>
      <c r="D261" s="869"/>
      <c r="E261" s="871"/>
      <c r="F261" s="871"/>
      <c r="G261" s="872">
        <f t="shared" si="3"/>
        <v>0</v>
      </c>
      <c r="H261" s="870"/>
      <c r="I261" s="869"/>
      <c r="J261" s="869"/>
      <c r="K261" s="873"/>
    </row>
    <row r="262" spans="1:11" ht="11.25">
      <c r="A262" s="869"/>
      <c r="B262" s="870"/>
      <c r="C262" s="500"/>
      <c r="D262" s="869"/>
      <c r="E262" s="871"/>
      <c r="F262" s="871"/>
      <c r="G262" s="872">
        <f t="shared" si="3"/>
        <v>0</v>
      </c>
      <c r="H262" s="870"/>
      <c r="I262" s="869"/>
      <c r="J262" s="869"/>
      <c r="K262" s="873"/>
    </row>
    <row r="263" spans="1:11" ht="11.25">
      <c r="A263" s="869"/>
      <c r="B263" s="870"/>
      <c r="C263" s="500"/>
      <c r="D263" s="869"/>
      <c r="E263" s="871"/>
      <c r="F263" s="871"/>
      <c r="G263" s="872">
        <f t="shared" si="3"/>
        <v>0</v>
      </c>
      <c r="H263" s="870"/>
      <c r="I263" s="869"/>
      <c r="J263" s="869"/>
      <c r="K263" s="873"/>
    </row>
    <row r="264" spans="1:11" ht="11.25">
      <c r="A264" s="869"/>
      <c r="B264" s="870"/>
      <c r="C264" s="500"/>
      <c r="D264" s="869"/>
      <c r="E264" s="871"/>
      <c r="F264" s="871"/>
      <c r="G264" s="872">
        <f t="shared" si="3"/>
        <v>0</v>
      </c>
      <c r="H264" s="870"/>
      <c r="I264" s="869"/>
      <c r="J264" s="869"/>
      <c r="K264" s="873"/>
    </row>
    <row r="265" spans="1:11" ht="11.25">
      <c r="A265" s="869"/>
      <c r="B265" s="870"/>
      <c r="C265" s="500"/>
      <c r="D265" s="869"/>
      <c r="E265" s="871"/>
      <c r="F265" s="871"/>
      <c r="G265" s="872">
        <f t="shared" si="3"/>
        <v>0</v>
      </c>
      <c r="H265" s="870"/>
      <c r="I265" s="869"/>
      <c r="J265" s="869"/>
      <c r="K265" s="873"/>
    </row>
    <row r="266" spans="1:11" ht="11.25">
      <c r="A266" s="869"/>
      <c r="B266" s="870"/>
      <c r="C266" s="500"/>
      <c r="D266" s="869"/>
      <c r="E266" s="871"/>
      <c r="F266" s="871"/>
      <c r="G266" s="872">
        <f t="shared" si="3"/>
        <v>0</v>
      </c>
      <c r="H266" s="870"/>
      <c r="I266" s="869"/>
      <c r="J266" s="869"/>
      <c r="K266" s="873"/>
    </row>
    <row r="267" spans="1:11" ht="11.25">
      <c r="A267" s="869"/>
      <c r="B267" s="870"/>
      <c r="C267" s="500"/>
      <c r="D267" s="869"/>
      <c r="E267" s="871"/>
      <c r="F267" s="871"/>
      <c r="G267" s="872">
        <f t="shared" si="3"/>
        <v>0</v>
      </c>
      <c r="H267" s="870"/>
      <c r="I267" s="869"/>
      <c r="J267" s="869"/>
      <c r="K267" s="873"/>
    </row>
    <row r="268" spans="1:11" ht="11.25">
      <c r="A268" s="869"/>
      <c r="B268" s="870"/>
      <c r="C268" s="500"/>
      <c r="D268" s="869"/>
      <c r="E268" s="871"/>
      <c r="F268" s="871"/>
      <c r="G268" s="872">
        <f t="shared" si="3"/>
        <v>0</v>
      </c>
      <c r="H268" s="870"/>
      <c r="I268" s="869"/>
      <c r="J268" s="869"/>
      <c r="K268" s="873"/>
    </row>
    <row r="269" spans="1:11" ht="11.25">
      <c r="A269" s="869"/>
      <c r="B269" s="870"/>
      <c r="C269" s="500"/>
      <c r="D269" s="869"/>
      <c r="E269" s="871"/>
      <c r="F269" s="871"/>
      <c r="G269" s="872">
        <f t="shared" si="3"/>
        <v>0</v>
      </c>
      <c r="H269" s="870"/>
      <c r="I269" s="869"/>
      <c r="J269" s="869"/>
      <c r="K269" s="873"/>
    </row>
    <row r="270" spans="1:11" ht="11.25">
      <c r="A270" s="869"/>
      <c r="B270" s="870"/>
      <c r="C270" s="500"/>
      <c r="D270" s="869"/>
      <c r="E270" s="871"/>
      <c r="F270" s="871"/>
      <c r="G270" s="872">
        <f t="shared" si="3"/>
        <v>0</v>
      </c>
      <c r="H270" s="870"/>
      <c r="I270" s="869"/>
      <c r="J270" s="869"/>
      <c r="K270" s="873"/>
    </row>
    <row r="271" spans="1:11" ht="11.25">
      <c r="A271" s="869"/>
      <c r="B271" s="870"/>
      <c r="C271" s="500"/>
      <c r="D271" s="869"/>
      <c r="E271" s="871"/>
      <c r="F271" s="871"/>
      <c r="G271" s="872">
        <f t="shared" si="3"/>
        <v>0</v>
      </c>
      <c r="H271" s="870"/>
      <c r="I271" s="869"/>
      <c r="J271" s="869"/>
      <c r="K271" s="873"/>
    </row>
    <row r="272" spans="1:11" ht="11.25">
      <c r="A272" s="869"/>
      <c r="B272" s="870"/>
      <c r="C272" s="500"/>
      <c r="D272" s="869"/>
      <c r="E272" s="871"/>
      <c r="F272" s="871"/>
      <c r="G272" s="872">
        <f t="shared" si="3"/>
        <v>0</v>
      </c>
      <c r="H272" s="870"/>
      <c r="I272" s="869"/>
      <c r="J272" s="869"/>
      <c r="K272" s="873"/>
    </row>
    <row r="273" spans="1:11" ht="11.25">
      <c r="A273" s="869"/>
      <c r="B273" s="870"/>
      <c r="C273" s="500"/>
      <c r="D273" s="869"/>
      <c r="E273" s="871"/>
      <c r="F273" s="871"/>
      <c r="G273" s="872">
        <f t="shared" si="3"/>
        <v>0</v>
      </c>
      <c r="H273" s="870"/>
      <c r="I273" s="869"/>
      <c r="J273" s="869"/>
      <c r="K273" s="873"/>
    </row>
    <row r="274" spans="1:11" ht="11.25">
      <c r="A274" s="869"/>
      <c r="B274" s="870"/>
      <c r="C274" s="500"/>
      <c r="D274" s="869"/>
      <c r="E274" s="871"/>
      <c r="F274" s="871"/>
      <c r="G274" s="872">
        <f aca="true" t="shared" si="4" ref="G274:G313">IF(E274&gt;0,E274/$D$1,F274)</f>
        <v>0</v>
      </c>
      <c r="H274" s="870"/>
      <c r="I274" s="869"/>
      <c r="J274" s="869"/>
      <c r="K274" s="873"/>
    </row>
    <row r="275" spans="1:11" ht="11.25">
      <c r="A275" s="869"/>
      <c r="B275" s="870"/>
      <c r="C275" s="500"/>
      <c r="D275" s="869"/>
      <c r="E275" s="871"/>
      <c r="F275" s="871"/>
      <c r="G275" s="872">
        <f t="shared" si="4"/>
        <v>0</v>
      </c>
      <c r="H275" s="870"/>
      <c r="I275" s="869"/>
      <c r="J275" s="869"/>
      <c r="K275" s="873"/>
    </row>
    <row r="276" spans="1:11" ht="11.25">
      <c r="A276" s="869"/>
      <c r="B276" s="870"/>
      <c r="C276" s="500"/>
      <c r="D276" s="869"/>
      <c r="E276" s="871"/>
      <c r="F276" s="871"/>
      <c r="G276" s="872">
        <f t="shared" si="4"/>
        <v>0</v>
      </c>
      <c r="H276" s="870"/>
      <c r="I276" s="869"/>
      <c r="J276" s="869"/>
      <c r="K276" s="873"/>
    </row>
    <row r="277" spans="1:11" ht="11.25">
      <c r="A277" s="869"/>
      <c r="B277" s="870"/>
      <c r="C277" s="500"/>
      <c r="D277" s="869"/>
      <c r="E277" s="871"/>
      <c r="F277" s="871"/>
      <c r="G277" s="872">
        <f t="shared" si="4"/>
        <v>0</v>
      </c>
      <c r="H277" s="870"/>
      <c r="I277" s="869"/>
      <c r="J277" s="869"/>
      <c r="K277" s="873"/>
    </row>
    <row r="278" spans="1:11" ht="11.25">
      <c r="A278" s="869"/>
      <c r="B278" s="870"/>
      <c r="C278" s="500"/>
      <c r="D278" s="869"/>
      <c r="E278" s="871"/>
      <c r="F278" s="871"/>
      <c r="G278" s="872">
        <f t="shared" si="4"/>
        <v>0</v>
      </c>
      <c r="H278" s="870"/>
      <c r="I278" s="869"/>
      <c r="J278" s="869"/>
      <c r="K278" s="873"/>
    </row>
    <row r="279" spans="1:11" ht="11.25">
      <c r="A279" s="869"/>
      <c r="B279" s="870"/>
      <c r="C279" s="500"/>
      <c r="D279" s="869"/>
      <c r="E279" s="871"/>
      <c r="F279" s="871"/>
      <c r="G279" s="872">
        <f t="shared" si="4"/>
        <v>0</v>
      </c>
      <c r="H279" s="870"/>
      <c r="I279" s="869"/>
      <c r="J279" s="869"/>
      <c r="K279" s="873"/>
    </row>
    <row r="280" spans="1:11" ht="11.25">
      <c r="A280" s="869"/>
      <c r="B280" s="870"/>
      <c r="C280" s="500"/>
      <c r="D280" s="869"/>
      <c r="E280" s="871"/>
      <c r="F280" s="871"/>
      <c r="G280" s="872">
        <f t="shared" si="4"/>
        <v>0</v>
      </c>
      <c r="H280" s="870"/>
      <c r="I280" s="869"/>
      <c r="J280" s="869"/>
      <c r="K280" s="873"/>
    </row>
    <row r="281" spans="1:11" ht="11.25">
      <c r="A281" s="869"/>
      <c r="B281" s="870"/>
      <c r="C281" s="500"/>
      <c r="D281" s="869"/>
      <c r="E281" s="871"/>
      <c r="F281" s="871"/>
      <c r="G281" s="872">
        <f t="shared" si="4"/>
        <v>0</v>
      </c>
      <c r="H281" s="870"/>
      <c r="I281" s="869"/>
      <c r="J281" s="869"/>
      <c r="K281" s="873"/>
    </row>
    <row r="282" spans="1:11" ht="11.25">
      <c r="A282" s="869"/>
      <c r="B282" s="870"/>
      <c r="C282" s="500"/>
      <c r="D282" s="869"/>
      <c r="E282" s="871"/>
      <c r="F282" s="871"/>
      <c r="G282" s="872">
        <f t="shared" si="4"/>
        <v>0</v>
      </c>
      <c r="H282" s="870"/>
      <c r="I282" s="869"/>
      <c r="J282" s="869"/>
      <c r="K282" s="873"/>
    </row>
    <row r="283" spans="1:11" ht="11.25">
      <c r="A283" s="869"/>
      <c r="B283" s="870"/>
      <c r="C283" s="500"/>
      <c r="D283" s="869"/>
      <c r="E283" s="871"/>
      <c r="F283" s="871"/>
      <c r="G283" s="872">
        <f t="shared" si="4"/>
        <v>0</v>
      </c>
      <c r="H283" s="870"/>
      <c r="I283" s="869"/>
      <c r="J283" s="869"/>
      <c r="K283" s="873"/>
    </row>
    <row r="284" spans="1:11" ht="11.25">
      <c r="A284" s="869"/>
      <c r="B284" s="870"/>
      <c r="C284" s="500"/>
      <c r="D284" s="869"/>
      <c r="E284" s="871"/>
      <c r="F284" s="871"/>
      <c r="G284" s="872">
        <f t="shared" si="4"/>
        <v>0</v>
      </c>
      <c r="H284" s="870"/>
      <c r="I284" s="869"/>
      <c r="J284" s="869"/>
      <c r="K284" s="873"/>
    </row>
    <row r="285" spans="1:11" ht="11.25">
      <c r="A285" s="869"/>
      <c r="B285" s="870"/>
      <c r="C285" s="500"/>
      <c r="D285" s="869"/>
      <c r="E285" s="871"/>
      <c r="F285" s="871"/>
      <c r="G285" s="872">
        <f t="shared" si="4"/>
        <v>0</v>
      </c>
      <c r="H285" s="870"/>
      <c r="I285" s="869"/>
      <c r="J285" s="869"/>
      <c r="K285" s="873"/>
    </row>
    <row r="286" spans="1:11" ht="11.25">
      <c r="A286" s="869"/>
      <c r="B286" s="870"/>
      <c r="C286" s="500"/>
      <c r="D286" s="869"/>
      <c r="E286" s="871"/>
      <c r="F286" s="871"/>
      <c r="G286" s="872">
        <f t="shared" si="4"/>
        <v>0</v>
      </c>
      <c r="H286" s="870"/>
      <c r="I286" s="869"/>
      <c r="J286" s="869"/>
      <c r="K286" s="873"/>
    </row>
    <row r="287" spans="1:11" ht="11.25">
      <c r="A287" s="869"/>
      <c r="B287" s="870"/>
      <c r="C287" s="500"/>
      <c r="D287" s="869"/>
      <c r="E287" s="871"/>
      <c r="F287" s="871"/>
      <c r="G287" s="872">
        <f t="shared" si="4"/>
        <v>0</v>
      </c>
      <c r="H287" s="870"/>
      <c r="I287" s="869"/>
      <c r="J287" s="869"/>
      <c r="K287" s="873"/>
    </row>
    <row r="288" spans="1:11" ht="11.25">
      <c r="A288" s="869"/>
      <c r="B288" s="870"/>
      <c r="C288" s="500"/>
      <c r="D288" s="869"/>
      <c r="E288" s="871"/>
      <c r="F288" s="871"/>
      <c r="G288" s="872">
        <f t="shared" si="4"/>
        <v>0</v>
      </c>
      <c r="H288" s="870"/>
      <c r="I288" s="869"/>
      <c r="J288" s="869"/>
      <c r="K288" s="873"/>
    </row>
    <row r="289" spans="1:11" ht="11.25">
      <c r="A289" s="869"/>
      <c r="B289" s="870"/>
      <c r="C289" s="500"/>
      <c r="D289" s="869"/>
      <c r="E289" s="871"/>
      <c r="F289" s="871"/>
      <c r="G289" s="872">
        <f t="shared" si="4"/>
        <v>0</v>
      </c>
      <c r="H289" s="870"/>
      <c r="I289" s="869"/>
      <c r="J289" s="869"/>
      <c r="K289" s="873"/>
    </row>
    <row r="290" spans="1:11" ht="11.25">
      <c r="A290" s="869"/>
      <c r="B290" s="870"/>
      <c r="C290" s="500"/>
      <c r="D290" s="869"/>
      <c r="E290" s="871"/>
      <c r="F290" s="871"/>
      <c r="G290" s="872">
        <f t="shared" si="4"/>
        <v>0</v>
      </c>
      <c r="H290" s="870"/>
      <c r="I290" s="869"/>
      <c r="J290" s="869"/>
      <c r="K290" s="873"/>
    </row>
    <row r="291" spans="1:11" ht="11.25">
      <c r="A291" s="869"/>
      <c r="B291" s="870"/>
      <c r="C291" s="500"/>
      <c r="D291" s="869"/>
      <c r="E291" s="871"/>
      <c r="F291" s="871"/>
      <c r="G291" s="872">
        <f t="shared" si="4"/>
        <v>0</v>
      </c>
      <c r="H291" s="870"/>
      <c r="I291" s="869"/>
      <c r="J291" s="869"/>
      <c r="K291" s="873"/>
    </row>
    <row r="292" spans="1:11" ht="11.25">
      <c r="A292" s="869"/>
      <c r="B292" s="870"/>
      <c r="C292" s="500"/>
      <c r="D292" s="869"/>
      <c r="E292" s="871"/>
      <c r="F292" s="871"/>
      <c r="G292" s="872">
        <f t="shared" si="4"/>
        <v>0</v>
      </c>
      <c r="H292" s="870"/>
      <c r="I292" s="869"/>
      <c r="J292" s="869"/>
      <c r="K292" s="873"/>
    </row>
    <row r="293" spans="1:11" ht="11.25">
      <c r="A293" s="869"/>
      <c r="B293" s="870"/>
      <c r="C293" s="500"/>
      <c r="D293" s="869"/>
      <c r="E293" s="871"/>
      <c r="F293" s="871"/>
      <c r="G293" s="872">
        <f t="shared" si="4"/>
        <v>0</v>
      </c>
      <c r="H293" s="870"/>
      <c r="I293" s="869"/>
      <c r="J293" s="869"/>
      <c r="K293" s="873"/>
    </row>
    <row r="294" spans="1:11" ht="11.25">
      <c r="A294" s="869"/>
      <c r="B294" s="870"/>
      <c r="C294" s="500"/>
      <c r="D294" s="869"/>
      <c r="E294" s="871"/>
      <c r="F294" s="871"/>
      <c r="G294" s="872">
        <f t="shared" si="4"/>
        <v>0</v>
      </c>
      <c r="H294" s="870"/>
      <c r="I294" s="869"/>
      <c r="J294" s="869"/>
      <c r="K294" s="873"/>
    </row>
    <row r="295" spans="1:11" ht="11.25">
      <c r="A295" s="869"/>
      <c r="B295" s="870"/>
      <c r="C295" s="500"/>
      <c r="D295" s="869"/>
      <c r="E295" s="871"/>
      <c r="F295" s="871"/>
      <c r="G295" s="872">
        <f t="shared" si="4"/>
        <v>0</v>
      </c>
      <c r="H295" s="870"/>
      <c r="I295" s="869"/>
      <c r="J295" s="869"/>
      <c r="K295" s="873"/>
    </row>
    <row r="296" spans="1:11" ht="11.25">
      <c r="A296" s="869"/>
      <c r="B296" s="870"/>
      <c r="C296" s="500"/>
      <c r="D296" s="869"/>
      <c r="E296" s="871"/>
      <c r="F296" s="871"/>
      <c r="G296" s="872">
        <f t="shared" si="4"/>
        <v>0</v>
      </c>
      <c r="H296" s="870"/>
      <c r="I296" s="869"/>
      <c r="J296" s="869"/>
      <c r="K296" s="873"/>
    </row>
    <row r="297" spans="1:11" ht="11.25">
      <c r="A297" s="869"/>
      <c r="B297" s="870"/>
      <c r="C297" s="500"/>
      <c r="D297" s="869"/>
      <c r="E297" s="871"/>
      <c r="F297" s="871"/>
      <c r="G297" s="872">
        <f t="shared" si="4"/>
        <v>0</v>
      </c>
      <c r="H297" s="870"/>
      <c r="I297" s="869"/>
      <c r="J297" s="869"/>
      <c r="K297" s="873"/>
    </row>
    <row r="298" spans="1:11" ht="11.25">
      <c r="A298" s="869"/>
      <c r="B298" s="870"/>
      <c r="C298" s="500"/>
      <c r="D298" s="869"/>
      <c r="E298" s="871"/>
      <c r="F298" s="871"/>
      <c r="G298" s="872">
        <f t="shared" si="4"/>
        <v>0</v>
      </c>
      <c r="H298" s="870"/>
      <c r="I298" s="869"/>
      <c r="J298" s="869"/>
      <c r="K298" s="873"/>
    </row>
    <row r="299" spans="1:11" ht="11.25">
      <c r="A299" s="869"/>
      <c r="B299" s="870"/>
      <c r="C299" s="500"/>
      <c r="D299" s="869"/>
      <c r="E299" s="871"/>
      <c r="F299" s="871"/>
      <c r="G299" s="872">
        <f t="shared" si="4"/>
        <v>0</v>
      </c>
      <c r="H299" s="870"/>
      <c r="I299" s="869"/>
      <c r="J299" s="869"/>
      <c r="K299" s="873"/>
    </row>
    <row r="300" spans="1:11" ht="11.25">
      <c r="A300" s="869"/>
      <c r="B300" s="870"/>
      <c r="C300" s="500"/>
      <c r="D300" s="869"/>
      <c r="E300" s="871"/>
      <c r="F300" s="871"/>
      <c r="G300" s="872">
        <f t="shared" si="4"/>
        <v>0</v>
      </c>
      <c r="H300" s="870"/>
      <c r="I300" s="869"/>
      <c r="J300" s="869"/>
      <c r="K300" s="873"/>
    </row>
    <row r="301" spans="1:11" ht="11.25">
      <c r="A301" s="869"/>
      <c r="B301" s="870"/>
      <c r="C301" s="500"/>
      <c r="D301" s="869"/>
      <c r="E301" s="871"/>
      <c r="F301" s="871"/>
      <c r="G301" s="872">
        <f t="shared" si="4"/>
        <v>0</v>
      </c>
      <c r="H301" s="870"/>
      <c r="I301" s="869"/>
      <c r="J301" s="869"/>
      <c r="K301" s="873"/>
    </row>
    <row r="302" spans="1:11" ht="11.25">
      <c r="A302" s="869"/>
      <c r="B302" s="870"/>
      <c r="C302" s="500"/>
      <c r="D302" s="869"/>
      <c r="E302" s="871"/>
      <c r="F302" s="871"/>
      <c r="G302" s="872">
        <f t="shared" si="4"/>
        <v>0</v>
      </c>
      <c r="H302" s="870"/>
      <c r="I302" s="869"/>
      <c r="J302" s="869"/>
      <c r="K302" s="873"/>
    </row>
    <row r="303" spans="1:11" ht="11.25">
      <c r="A303" s="869"/>
      <c r="B303" s="870"/>
      <c r="C303" s="500"/>
      <c r="D303" s="869"/>
      <c r="E303" s="871"/>
      <c r="F303" s="871"/>
      <c r="G303" s="872">
        <f t="shared" si="4"/>
        <v>0</v>
      </c>
      <c r="H303" s="870"/>
      <c r="I303" s="869"/>
      <c r="J303" s="869"/>
      <c r="K303" s="873"/>
    </row>
    <row r="304" spans="1:11" ht="11.25">
      <c r="A304" s="869"/>
      <c r="B304" s="870"/>
      <c r="C304" s="500"/>
      <c r="D304" s="869"/>
      <c r="E304" s="871"/>
      <c r="F304" s="871"/>
      <c r="G304" s="872">
        <f t="shared" si="4"/>
        <v>0</v>
      </c>
      <c r="H304" s="870"/>
      <c r="I304" s="869"/>
      <c r="J304" s="869"/>
      <c r="K304" s="873"/>
    </row>
    <row r="305" spans="1:11" ht="11.25">
      <c r="A305" s="869"/>
      <c r="B305" s="870"/>
      <c r="C305" s="500"/>
      <c r="D305" s="869"/>
      <c r="E305" s="871"/>
      <c r="F305" s="871"/>
      <c r="G305" s="872">
        <f t="shared" si="4"/>
        <v>0</v>
      </c>
      <c r="H305" s="870"/>
      <c r="I305" s="869"/>
      <c r="J305" s="869"/>
      <c r="K305" s="873"/>
    </row>
    <row r="306" spans="1:11" ht="11.25">
      <c r="A306" s="869"/>
      <c r="B306" s="870"/>
      <c r="C306" s="500"/>
      <c r="D306" s="869"/>
      <c r="E306" s="871"/>
      <c r="F306" s="871"/>
      <c r="G306" s="872">
        <f t="shared" si="4"/>
        <v>0</v>
      </c>
      <c r="H306" s="870"/>
      <c r="I306" s="869"/>
      <c r="J306" s="869"/>
      <c r="K306" s="873"/>
    </row>
    <row r="307" spans="1:11" ht="11.25">
      <c r="A307" s="869"/>
      <c r="B307" s="870"/>
      <c r="C307" s="500"/>
      <c r="D307" s="869"/>
      <c r="E307" s="871"/>
      <c r="F307" s="871"/>
      <c r="G307" s="872">
        <f t="shared" si="4"/>
        <v>0</v>
      </c>
      <c r="H307" s="870"/>
      <c r="I307" s="869"/>
      <c r="J307" s="869"/>
      <c r="K307" s="873"/>
    </row>
    <row r="308" spans="1:11" ht="11.25">
      <c r="A308" s="869"/>
      <c r="B308" s="870"/>
      <c r="C308" s="500"/>
      <c r="D308" s="869"/>
      <c r="E308" s="871"/>
      <c r="F308" s="871"/>
      <c r="G308" s="872">
        <f t="shared" si="4"/>
        <v>0</v>
      </c>
      <c r="H308" s="870"/>
      <c r="I308" s="869"/>
      <c r="J308" s="869"/>
      <c r="K308" s="873"/>
    </row>
    <row r="309" spans="1:11" ht="11.25">
      <c r="A309" s="869"/>
      <c r="B309" s="870"/>
      <c r="C309" s="500"/>
      <c r="D309" s="869"/>
      <c r="E309" s="871"/>
      <c r="F309" s="871"/>
      <c r="G309" s="872">
        <f t="shared" si="4"/>
        <v>0</v>
      </c>
      <c r="H309" s="870"/>
      <c r="I309" s="869"/>
      <c r="J309" s="869"/>
      <c r="K309" s="873"/>
    </row>
    <row r="310" spans="1:11" ht="11.25">
      <c r="A310" s="869"/>
      <c r="B310" s="870"/>
      <c r="C310" s="500"/>
      <c r="D310" s="869"/>
      <c r="E310" s="871"/>
      <c r="F310" s="871"/>
      <c r="G310" s="872">
        <f t="shared" si="4"/>
        <v>0</v>
      </c>
      <c r="H310" s="870"/>
      <c r="I310" s="869"/>
      <c r="J310" s="869"/>
      <c r="K310" s="873"/>
    </row>
    <row r="311" spans="1:11" ht="11.25">
      <c r="A311" s="869"/>
      <c r="B311" s="870"/>
      <c r="C311" s="500"/>
      <c r="D311" s="869"/>
      <c r="E311" s="871"/>
      <c r="F311" s="871"/>
      <c r="G311" s="872">
        <f t="shared" si="4"/>
        <v>0</v>
      </c>
      <c r="H311" s="870"/>
      <c r="I311" s="869"/>
      <c r="J311" s="869"/>
      <c r="K311" s="873"/>
    </row>
    <row r="312" spans="1:11" ht="11.25">
      <c r="A312" s="869"/>
      <c r="B312" s="870"/>
      <c r="C312" s="500"/>
      <c r="D312" s="869"/>
      <c r="E312" s="871"/>
      <c r="F312" s="871"/>
      <c r="G312" s="872">
        <f t="shared" si="4"/>
        <v>0</v>
      </c>
      <c r="H312" s="870"/>
      <c r="I312" s="869"/>
      <c r="J312" s="869"/>
      <c r="K312" s="873"/>
    </row>
    <row r="313" spans="1:11" ht="11.25">
      <c r="A313" s="869"/>
      <c r="B313" s="870"/>
      <c r="C313" s="500"/>
      <c r="D313" s="869"/>
      <c r="E313" s="871"/>
      <c r="F313" s="871"/>
      <c r="G313" s="872">
        <f t="shared" si="4"/>
        <v>0</v>
      </c>
      <c r="H313" s="870"/>
      <c r="I313" s="869"/>
      <c r="J313" s="869"/>
      <c r="K313" s="873"/>
    </row>
    <row r="314" spans="1:11" ht="11.25">
      <c r="A314" s="869"/>
      <c r="B314" s="870"/>
      <c r="C314" s="501"/>
      <c r="D314" s="869"/>
      <c r="E314" s="871"/>
      <c r="F314" s="871"/>
      <c r="G314" s="872">
        <f aca="true" t="shared" si="5" ref="G314:G377">IF(E314&gt;0,E314/$D$1,F314)</f>
        <v>0</v>
      </c>
      <c r="H314" s="870"/>
      <c r="I314" s="869"/>
      <c r="J314" s="869"/>
      <c r="K314" s="873"/>
    </row>
    <row r="315" spans="1:11" ht="11.25">
      <c r="A315" s="869"/>
      <c r="B315" s="870"/>
      <c r="C315" s="501"/>
      <c r="D315" s="869"/>
      <c r="E315" s="871"/>
      <c r="F315" s="871"/>
      <c r="G315" s="872">
        <f t="shared" si="5"/>
        <v>0</v>
      </c>
      <c r="H315" s="870"/>
      <c r="I315" s="869"/>
      <c r="J315" s="869"/>
      <c r="K315" s="873"/>
    </row>
    <row r="316" spans="1:11" ht="11.25">
      <c r="A316" s="869"/>
      <c r="B316" s="870"/>
      <c r="C316" s="501"/>
      <c r="D316" s="869"/>
      <c r="E316" s="871"/>
      <c r="F316" s="871"/>
      <c r="G316" s="872">
        <f t="shared" si="5"/>
        <v>0</v>
      </c>
      <c r="H316" s="870"/>
      <c r="I316" s="869"/>
      <c r="J316" s="869"/>
      <c r="K316" s="873"/>
    </row>
    <row r="317" spans="1:11" ht="11.25">
      <c r="A317" s="869"/>
      <c r="B317" s="870"/>
      <c r="C317" s="501"/>
      <c r="D317" s="869"/>
      <c r="E317" s="871"/>
      <c r="F317" s="871"/>
      <c r="G317" s="872">
        <f t="shared" si="5"/>
        <v>0</v>
      </c>
      <c r="H317" s="870"/>
      <c r="I317" s="869"/>
      <c r="J317" s="869"/>
      <c r="K317" s="873"/>
    </row>
    <row r="318" spans="1:11" ht="11.25">
      <c r="A318" s="869"/>
      <c r="B318" s="870"/>
      <c r="C318" s="501"/>
      <c r="D318" s="869"/>
      <c r="E318" s="871"/>
      <c r="F318" s="871"/>
      <c r="G318" s="872">
        <f t="shared" si="5"/>
        <v>0</v>
      </c>
      <c r="H318" s="870"/>
      <c r="I318" s="869"/>
      <c r="J318" s="869"/>
      <c r="K318" s="873"/>
    </row>
    <row r="319" spans="1:11" ht="11.25">
      <c r="A319" s="869"/>
      <c r="B319" s="870"/>
      <c r="C319" s="501"/>
      <c r="D319" s="869"/>
      <c r="E319" s="871"/>
      <c r="F319" s="871"/>
      <c r="G319" s="872">
        <f t="shared" si="5"/>
        <v>0</v>
      </c>
      <c r="H319" s="870"/>
      <c r="I319" s="869"/>
      <c r="J319" s="869"/>
      <c r="K319" s="873"/>
    </row>
    <row r="320" spans="1:11" ht="11.25">
      <c r="A320" s="869"/>
      <c r="B320" s="870"/>
      <c r="C320" s="501"/>
      <c r="D320" s="869"/>
      <c r="E320" s="871"/>
      <c r="F320" s="871"/>
      <c r="G320" s="872">
        <f t="shared" si="5"/>
        <v>0</v>
      </c>
      <c r="H320" s="870"/>
      <c r="I320" s="869"/>
      <c r="J320" s="869"/>
      <c r="K320" s="873"/>
    </row>
    <row r="321" spans="1:11" ht="11.25">
      <c r="A321" s="869"/>
      <c r="B321" s="870"/>
      <c r="C321" s="501"/>
      <c r="D321" s="869"/>
      <c r="E321" s="871"/>
      <c r="F321" s="871"/>
      <c r="G321" s="872">
        <f t="shared" si="5"/>
        <v>0</v>
      </c>
      <c r="H321" s="870"/>
      <c r="I321" s="869"/>
      <c r="J321" s="869"/>
      <c r="K321" s="873"/>
    </row>
    <row r="322" spans="1:11" ht="11.25">
      <c r="A322" s="869"/>
      <c r="B322" s="870"/>
      <c r="C322" s="501"/>
      <c r="D322" s="869"/>
      <c r="E322" s="871"/>
      <c r="F322" s="871"/>
      <c r="G322" s="872">
        <f t="shared" si="5"/>
        <v>0</v>
      </c>
      <c r="H322" s="870"/>
      <c r="I322" s="869"/>
      <c r="J322" s="869"/>
      <c r="K322" s="873"/>
    </row>
    <row r="323" spans="1:11" ht="11.25">
      <c r="A323" s="869"/>
      <c r="B323" s="870"/>
      <c r="C323" s="501"/>
      <c r="D323" s="869"/>
      <c r="E323" s="871"/>
      <c r="F323" s="871"/>
      <c r="G323" s="872">
        <f t="shared" si="5"/>
        <v>0</v>
      </c>
      <c r="H323" s="870"/>
      <c r="I323" s="869"/>
      <c r="J323" s="869"/>
      <c r="K323" s="873"/>
    </row>
    <row r="324" spans="1:11" ht="11.25">
      <c r="A324" s="869"/>
      <c r="B324" s="870"/>
      <c r="C324" s="501"/>
      <c r="D324" s="869"/>
      <c r="E324" s="871"/>
      <c r="F324" s="871"/>
      <c r="G324" s="872">
        <f t="shared" si="5"/>
        <v>0</v>
      </c>
      <c r="H324" s="870"/>
      <c r="I324" s="869"/>
      <c r="J324" s="869"/>
      <c r="K324" s="873"/>
    </row>
    <row r="325" spans="1:11" ht="11.25">
      <c r="A325" s="869"/>
      <c r="B325" s="870"/>
      <c r="C325" s="501"/>
      <c r="D325" s="869"/>
      <c r="E325" s="871"/>
      <c r="F325" s="871"/>
      <c r="G325" s="872">
        <f t="shared" si="5"/>
        <v>0</v>
      </c>
      <c r="H325" s="870"/>
      <c r="I325" s="869"/>
      <c r="J325" s="869"/>
      <c r="K325" s="873"/>
    </row>
    <row r="326" spans="1:11" ht="11.25">
      <c r="A326" s="869"/>
      <c r="B326" s="870"/>
      <c r="C326" s="501"/>
      <c r="D326" s="869"/>
      <c r="E326" s="871"/>
      <c r="F326" s="871"/>
      <c r="G326" s="872">
        <f t="shared" si="5"/>
        <v>0</v>
      </c>
      <c r="H326" s="870"/>
      <c r="I326" s="869"/>
      <c r="J326" s="869"/>
      <c r="K326" s="873"/>
    </row>
    <row r="327" spans="1:11" ht="11.25">
      <c r="A327" s="869"/>
      <c r="B327" s="870"/>
      <c r="C327" s="501"/>
      <c r="D327" s="869"/>
      <c r="E327" s="871"/>
      <c r="F327" s="871"/>
      <c r="G327" s="872">
        <f t="shared" si="5"/>
        <v>0</v>
      </c>
      <c r="H327" s="870"/>
      <c r="I327" s="869"/>
      <c r="J327" s="869"/>
      <c r="K327" s="873"/>
    </row>
    <row r="328" spans="1:11" ht="11.25">
      <c r="A328" s="869"/>
      <c r="B328" s="870"/>
      <c r="C328" s="501"/>
      <c r="D328" s="869"/>
      <c r="E328" s="871"/>
      <c r="F328" s="871"/>
      <c r="G328" s="872">
        <f t="shared" si="5"/>
        <v>0</v>
      </c>
      <c r="H328" s="870"/>
      <c r="I328" s="869"/>
      <c r="J328" s="869"/>
      <c r="K328" s="873"/>
    </row>
    <row r="329" spans="1:11" ht="11.25">
      <c r="A329" s="869"/>
      <c r="B329" s="870"/>
      <c r="C329" s="501"/>
      <c r="D329" s="869"/>
      <c r="E329" s="871"/>
      <c r="F329" s="871"/>
      <c r="G329" s="872">
        <f t="shared" si="5"/>
        <v>0</v>
      </c>
      <c r="H329" s="870"/>
      <c r="I329" s="869"/>
      <c r="J329" s="869"/>
      <c r="K329" s="873"/>
    </row>
    <row r="330" spans="1:11" ht="11.25">
      <c r="A330" s="869"/>
      <c r="B330" s="870"/>
      <c r="C330" s="501"/>
      <c r="D330" s="869"/>
      <c r="E330" s="871"/>
      <c r="F330" s="871"/>
      <c r="G330" s="872">
        <f t="shared" si="5"/>
        <v>0</v>
      </c>
      <c r="H330" s="870"/>
      <c r="I330" s="869"/>
      <c r="J330" s="869"/>
      <c r="K330" s="873"/>
    </row>
    <row r="331" spans="1:11" ht="11.25">
      <c r="A331" s="869"/>
      <c r="B331" s="870"/>
      <c r="C331" s="501"/>
      <c r="D331" s="869"/>
      <c r="E331" s="871"/>
      <c r="F331" s="871"/>
      <c r="G331" s="872">
        <f t="shared" si="5"/>
        <v>0</v>
      </c>
      <c r="H331" s="870"/>
      <c r="I331" s="869"/>
      <c r="J331" s="869"/>
      <c r="K331" s="873"/>
    </row>
    <row r="332" spans="1:11" ht="11.25">
      <c r="A332" s="869"/>
      <c r="B332" s="870"/>
      <c r="C332" s="501"/>
      <c r="D332" s="869"/>
      <c r="E332" s="871"/>
      <c r="F332" s="871"/>
      <c r="G332" s="872">
        <f t="shared" si="5"/>
        <v>0</v>
      </c>
      <c r="H332" s="870"/>
      <c r="I332" s="869"/>
      <c r="J332" s="869"/>
      <c r="K332" s="873"/>
    </row>
    <row r="333" spans="1:11" ht="11.25">
      <c r="A333" s="869"/>
      <c r="B333" s="870"/>
      <c r="C333" s="501"/>
      <c r="D333" s="869"/>
      <c r="E333" s="871"/>
      <c r="F333" s="871"/>
      <c r="G333" s="872">
        <f t="shared" si="5"/>
        <v>0</v>
      </c>
      <c r="H333" s="870"/>
      <c r="I333" s="869"/>
      <c r="J333" s="869"/>
      <c r="K333" s="873"/>
    </row>
    <row r="334" spans="1:11" ht="11.25">
      <c r="A334" s="869"/>
      <c r="B334" s="870"/>
      <c r="C334" s="501"/>
      <c r="D334" s="869"/>
      <c r="E334" s="871"/>
      <c r="F334" s="871"/>
      <c r="G334" s="872">
        <f t="shared" si="5"/>
        <v>0</v>
      </c>
      <c r="H334" s="870"/>
      <c r="I334" s="869"/>
      <c r="J334" s="869"/>
      <c r="K334" s="873"/>
    </row>
    <row r="335" spans="1:11" ht="11.25">
      <c r="A335" s="869"/>
      <c r="B335" s="870"/>
      <c r="C335" s="501"/>
      <c r="D335" s="869"/>
      <c r="E335" s="871"/>
      <c r="F335" s="871"/>
      <c r="G335" s="872">
        <f t="shared" si="5"/>
        <v>0</v>
      </c>
      <c r="H335" s="870"/>
      <c r="I335" s="869"/>
      <c r="J335" s="869"/>
      <c r="K335" s="873"/>
    </row>
    <row r="336" spans="1:11" ht="11.25">
      <c r="A336" s="869"/>
      <c r="B336" s="870"/>
      <c r="C336" s="501"/>
      <c r="D336" s="869"/>
      <c r="E336" s="871"/>
      <c r="F336" s="871"/>
      <c r="G336" s="872">
        <f t="shared" si="5"/>
        <v>0</v>
      </c>
      <c r="H336" s="870"/>
      <c r="I336" s="869"/>
      <c r="J336" s="869"/>
      <c r="K336" s="873"/>
    </row>
    <row r="337" spans="1:11" ht="11.25">
      <c r="A337" s="869"/>
      <c r="B337" s="870"/>
      <c r="C337" s="501"/>
      <c r="D337" s="869"/>
      <c r="E337" s="871"/>
      <c r="F337" s="871"/>
      <c r="G337" s="872">
        <f t="shared" si="5"/>
        <v>0</v>
      </c>
      <c r="H337" s="870"/>
      <c r="I337" s="869"/>
      <c r="J337" s="869"/>
      <c r="K337" s="873"/>
    </row>
    <row r="338" spans="1:11" ht="11.25">
      <c r="A338" s="869"/>
      <c r="B338" s="870"/>
      <c r="C338" s="501"/>
      <c r="D338" s="869"/>
      <c r="E338" s="871"/>
      <c r="F338" s="871"/>
      <c r="G338" s="872">
        <f t="shared" si="5"/>
        <v>0</v>
      </c>
      <c r="H338" s="870"/>
      <c r="I338" s="869"/>
      <c r="J338" s="869"/>
      <c r="K338" s="873"/>
    </row>
    <row r="339" spans="1:11" ht="11.25">
      <c r="A339" s="869"/>
      <c r="B339" s="870"/>
      <c r="C339" s="501"/>
      <c r="D339" s="869"/>
      <c r="E339" s="871"/>
      <c r="F339" s="871"/>
      <c r="G339" s="872">
        <f t="shared" si="5"/>
        <v>0</v>
      </c>
      <c r="H339" s="870"/>
      <c r="I339" s="869"/>
      <c r="J339" s="869"/>
      <c r="K339" s="873"/>
    </row>
    <row r="340" spans="1:11" ht="11.25">
      <c r="A340" s="869"/>
      <c r="B340" s="870"/>
      <c r="C340" s="501"/>
      <c r="D340" s="869"/>
      <c r="E340" s="871"/>
      <c r="F340" s="871"/>
      <c r="G340" s="872">
        <f t="shared" si="5"/>
        <v>0</v>
      </c>
      <c r="H340" s="870"/>
      <c r="I340" s="869"/>
      <c r="J340" s="869"/>
      <c r="K340" s="873"/>
    </row>
    <row r="341" spans="1:11" ht="11.25">
      <c r="A341" s="869"/>
      <c r="B341" s="870"/>
      <c r="C341" s="501"/>
      <c r="D341" s="869"/>
      <c r="E341" s="871"/>
      <c r="F341" s="871"/>
      <c r="G341" s="872">
        <f t="shared" si="5"/>
        <v>0</v>
      </c>
      <c r="H341" s="870"/>
      <c r="I341" s="869"/>
      <c r="J341" s="869"/>
      <c r="K341" s="873"/>
    </row>
    <row r="342" spans="1:11" ht="11.25">
      <c r="A342" s="869"/>
      <c r="B342" s="870"/>
      <c r="C342" s="501"/>
      <c r="D342" s="869"/>
      <c r="E342" s="871"/>
      <c r="F342" s="871"/>
      <c r="G342" s="872">
        <f t="shared" si="5"/>
        <v>0</v>
      </c>
      <c r="H342" s="870"/>
      <c r="I342" s="869"/>
      <c r="J342" s="869"/>
      <c r="K342" s="873"/>
    </row>
    <row r="343" spans="1:11" ht="11.25">
      <c r="A343" s="869"/>
      <c r="B343" s="870"/>
      <c r="C343" s="501"/>
      <c r="D343" s="869"/>
      <c r="E343" s="871"/>
      <c r="F343" s="871"/>
      <c r="G343" s="872">
        <f t="shared" si="5"/>
        <v>0</v>
      </c>
      <c r="H343" s="870"/>
      <c r="I343" s="869"/>
      <c r="J343" s="869"/>
      <c r="K343" s="873"/>
    </row>
    <row r="344" spans="1:11" ht="11.25">
      <c r="A344" s="869"/>
      <c r="B344" s="870"/>
      <c r="C344" s="501"/>
      <c r="D344" s="869"/>
      <c r="E344" s="871"/>
      <c r="F344" s="871"/>
      <c r="G344" s="872">
        <f t="shared" si="5"/>
        <v>0</v>
      </c>
      <c r="H344" s="870"/>
      <c r="I344" s="869"/>
      <c r="J344" s="869"/>
      <c r="K344" s="873"/>
    </row>
    <row r="345" spans="1:11" ht="11.25">
      <c r="A345" s="869"/>
      <c r="B345" s="870"/>
      <c r="C345" s="501"/>
      <c r="D345" s="869"/>
      <c r="E345" s="871"/>
      <c r="F345" s="871"/>
      <c r="G345" s="872">
        <f t="shared" si="5"/>
        <v>0</v>
      </c>
      <c r="H345" s="870"/>
      <c r="I345" s="869"/>
      <c r="J345" s="869"/>
      <c r="K345" s="873"/>
    </row>
    <row r="346" spans="1:11" ht="11.25">
      <c r="A346" s="869"/>
      <c r="B346" s="870"/>
      <c r="C346" s="501"/>
      <c r="D346" s="869"/>
      <c r="E346" s="871"/>
      <c r="F346" s="871"/>
      <c r="G346" s="872">
        <f t="shared" si="5"/>
        <v>0</v>
      </c>
      <c r="H346" s="870"/>
      <c r="I346" s="869"/>
      <c r="J346" s="869"/>
      <c r="K346" s="873"/>
    </row>
    <row r="347" spans="1:11" ht="11.25">
      <c r="A347" s="869"/>
      <c r="B347" s="870"/>
      <c r="C347" s="501"/>
      <c r="D347" s="869"/>
      <c r="E347" s="871"/>
      <c r="F347" s="871"/>
      <c r="G347" s="872">
        <f t="shared" si="5"/>
        <v>0</v>
      </c>
      <c r="H347" s="870"/>
      <c r="I347" s="869"/>
      <c r="J347" s="869"/>
      <c r="K347" s="873"/>
    </row>
    <row r="348" spans="1:11" ht="11.25">
      <c r="A348" s="869"/>
      <c r="B348" s="870"/>
      <c r="C348" s="501"/>
      <c r="D348" s="869"/>
      <c r="E348" s="871"/>
      <c r="F348" s="871"/>
      <c r="G348" s="872">
        <f t="shared" si="5"/>
        <v>0</v>
      </c>
      <c r="H348" s="870"/>
      <c r="I348" s="869"/>
      <c r="J348" s="869"/>
      <c r="K348" s="873"/>
    </row>
    <row r="349" spans="1:11" ht="11.25">
      <c r="A349" s="869"/>
      <c r="B349" s="870"/>
      <c r="C349" s="501"/>
      <c r="D349" s="869"/>
      <c r="E349" s="871"/>
      <c r="F349" s="871"/>
      <c r="G349" s="872">
        <f t="shared" si="5"/>
        <v>0</v>
      </c>
      <c r="H349" s="870"/>
      <c r="I349" s="869"/>
      <c r="J349" s="869"/>
      <c r="K349" s="873"/>
    </row>
    <row r="350" spans="1:11" ht="11.25">
      <c r="A350" s="869"/>
      <c r="B350" s="870"/>
      <c r="C350" s="501"/>
      <c r="D350" s="869"/>
      <c r="E350" s="871"/>
      <c r="F350" s="871"/>
      <c r="G350" s="872">
        <f t="shared" si="5"/>
        <v>0</v>
      </c>
      <c r="H350" s="870"/>
      <c r="I350" s="869"/>
      <c r="J350" s="869"/>
      <c r="K350" s="873"/>
    </row>
    <row r="351" spans="1:11" ht="11.25">
      <c r="A351" s="869"/>
      <c r="B351" s="870"/>
      <c r="C351" s="501"/>
      <c r="D351" s="869"/>
      <c r="E351" s="871"/>
      <c r="F351" s="871"/>
      <c r="G351" s="872">
        <f t="shared" si="5"/>
        <v>0</v>
      </c>
      <c r="H351" s="870"/>
      <c r="I351" s="869"/>
      <c r="J351" s="869"/>
      <c r="K351" s="873"/>
    </row>
    <row r="352" spans="1:11" ht="11.25">
      <c r="A352" s="869"/>
      <c r="B352" s="870"/>
      <c r="C352" s="501"/>
      <c r="D352" s="869"/>
      <c r="E352" s="871"/>
      <c r="F352" s="871"/>
      <c r="G352" s="872">
        <f t="shared" si="5"/>
        <v>0</v>
      </c>
      <c r="H352" s="870"/>
      <c r="I352" s="869"/>
      <c r="J352" s="869"/>
      <c r="K352" s="873"/>
    </row>
    <row r="353" spans="1:11" ht="11.25">
      <c r="A353" s="869"/>
      <c r="B353" s="870"/>
      <c r="C353" s="501"/>
      <c r="D353" s="869"/>
      <c r="E353" s="871"/>
      <c r="F353" s="871"/>
      <c r="G353" s="872">
        <f t="shared" si="5"/>
        <v>0</v>
      </c>
      <c r="H353" s="870"/>
      <c r="I353" s="869"/>
      <c r="J353" s="869"/>
      <c r="K353" s="873"/>
    </row>
    <row r="354" spans="1:11" ht="11.25">
      <c r="A354" s="869"/>
      <c r="B354" s="870"/>
      <c r="C354" s="501"/>
      <c r="D354" s="869"/>
      <c r="E354" s="871"/>
      <c r="F354" s="871"/>
      <c r="G354" s="872">
        <f t="shared" si="5"/>
        <v>0</v>
      </c>
      <c r="H354" s="870"/>
      <c r="I354" s="869"/>
      <c r="J354" s="869"/>
      <c r="K354" s="873"/>
    </row>
    <row r="355" spans="1:11" ht="11.25">
      <c r="A355" s="869"/>
      <c r="B355" s="870"/>
      <c r="C355" s="501"/>
      <c r="D355" s="869"/>
      <c r="E355" s="871"/>
      <c r="F355" s="871"/>
      <c r="G355" s="872">
        <f t="shared" si="5"/>
        <v>0</v>
      </c>
      <c r="H355" s="870"/>
      <c r="I355" s="869"/>
      <c r="J355" s="869"/>
      <c r="K355" s="873"/>
    </row>
    <row r="356" spans="1:11" ht="11.25">
      <c r="A356" s="869"/>
      <c r="B356" s="870"/>
      <c r="C356" s="501"/>
      <c r="D356" s="869"/>
      <c r="E356" s="871"/>
      <c r="F356" s="871"/>
      <c r="G356" s="872">
        <f t="shared" si="5"/>
        <v>0</v>
      </c>
      <c r="H356" s="870"/>
      <c r="I356" s="869"/>
      <c r="J356" s="869"/>
      <c r="K356" s="873"/>
    </row>
    <row r="357" spans="1:11" ht="11.25">
      <c r="A357" s="869"/>
      <c r="B357" s="870"/>
      <c r="C357" s="501"/>
      <c r="D357" s="869"/>
      <c r="E357" s="871"/>
      <c r="F357" s="871"/>
      <c r="G357" s="872">
        <f t="shared" si="5"/>
        <v>0</v>
      </c>
      <c r="H357" s="870"/>
      <c r="I357" s="869"/>
      <c r="J357" s="869"/>
      <c r="K357" s="873"/>
    </row>
    <row r="358" spans="1:11" ht="11.25">
      <c r="A358" s="869"/>
      <c r="B358" s="870"/>
      <c r="C358" s="501"/>
      <c r="D358" s="869"/>
      <c r="E358" s="871"/>
      <c r="F358" s="871"/>
      <c r="G358" s="872">
        <f t="shared" si="5"/>
        <v>0</v>
      </c>
      <c r="H358" s="870"/>
      <c r="I358" s="869"/>
      <c r="J358" s="869"/>
      <c r="K358" s="873"/>
    </row>
    <row r="359" spans="1:11" ht="11.25">
      <c r="A359" s="869"/>
      <c r="B359" s="870"/>
      <c r="C359" s="501"/>
      <c r="D359" s="869"/>
      <c r="E359" s="871"/>
      <c r="F359" s="871"/>
      <c r="G359" s="872">
        <f t="shared" si="5"/>
        <v>0</v>
      </c>
      <c r="H359" s="870"/>
      <c r="I359" s="869"/>
      <c r="J359" s="869"/>
      <c r="K359" s="873"/>
    </row>
    <row r="360" spans="1:11" ht="11.25">
      <c r="A360" s="869"/>
      <c r="B360" s="870"/>
      <c r="C360" s="501"/>
      <c r="D360" s="869"/>
      <c r="E360" s="871"/>
      <c r="F360" s="871"/>
      <c r="G360" s="872">
        <f t="shared" si="5"/>
        <v>0</v>
      </c>
      <c r="H360" s="870"/>
      <c r="I360" s="869"/>
      <c r="J360" s="869"/>
      <c r="K360" s="873"/>
    </row>
    <row r="361" spans="1:11" ht="11.25">
      <c r="A361" s="869"/>
      <c r="B361" s="870"/>
      <c r="C361" s="501"/>
      <c r="D361" s="869"/>
      <c r="E361" s="871"/>
      <c r="F361" s="871"/>
      <c r="G361" s="872">
        <f t="shared" si="5"/>
        <v>0</v>
      </c>
      <c r="H361" s="870"/>
      <c r="I361" s="869"/>
      <c r="J361" s="869"/>
      <c r="K361" s="873"/>
    </row>
    <row r="362" spans="1:11" ht="11.25">
      <c r="A362" s="869"/>
      <c r="B362" s="870"/>
      <c r="C362" s="501"/>
      <c r="D362" s="869"/>
      <c r="E362" s="871"/>
      <c r="F362" s="871"/>
      <c r="G362" s="872">
        <f t="shared" si="5"/>
        <v>0</v>
      </c>
      <c r="H362" s="870"/>
      <c r="I362" s="869"/>
      <c r="J362" s="869"/>
      <c r="K362" s="873"/>
    </row>
    <row r="363" spans="1:11" ht="11.25">
      <c r="A363" s="869"/>
      <c r="B363" s="870"/>
      <c r="C363" s="501"/>
      <c r="D363" s="869"/>
      <c r="E363" s="871"/>
      <c r="F363" s="871"/>
      <c r="G363" s="872">
        <f t="shared" si="5"/>
        <v>0</v>
      </c>
      <c r="H363" s="870"/>
      <c r="I363" s="869"/>
      <c r="J363" s="869"/>
      <c r="K363" s="873"/>
    </row>
    <row r="364" spans="1:11" ht="11.25">
      <c r="A364" s="869"/>
      <c r="B364" s="870"/>
      <c r="C364" s="501"/>
      <c r="D364" s="869"/>
      <c r="E364" s="871"/>
      <c r="F364" s="871"/>
      <c r="G364" s="872">
        <f t="shared" si="5"/>
        <v>0</v>
      </c>
      <c r="H364" s="870"/>
      <c r="I364" s="869"/>
      <c r="J364" s="869"/>
      <c r="K364" s="873"/>
    </row>
    <row r="365" spans="1:11" ht="11.25">
      <c r="A365" s="869"/>
      <c r="B365" s="870"/>
      <c r="C365" s="501"/>
      <c r="D365" s="869"/>
      <c r="E365" s="871"/>
      <c r="F365" s="871"/>
      <c r="G365" s="872">
        <f t="shared" si="5"/>
        <v>0</v>
      </c>
      <c r="H365" s="870"/>
      <c r="I365" s="869"/>
      <c r="J365" s="869"/>
      <c r="K365" s="873"/>
    </row>
    <row r="366" spans="1:11" ht="11.25">
      <c r="A366" s="869"/>
      <c r="B366" s="870"/>
      <c r="C366" s="501"/>
      <c r="D366" s="869"/>
      <c r="E366" s="871"/>
      <c r="F366" s="871"/>
      <c r="G366" s="872">
        <f t="shared" si="5"/>
        <v>0</v>
      </c>
      <c r="H366" s="870"/>
      <c r="I366" s="869"/>
      <c r="J366" s="869"/>
      <c r="K366" s="873"/>
    </row>
    <row r="367" spans="1:11" ht="11.25">
      <c r="A367" s="869"/>
      <c r="B367" s="870"/>
      <c r="C367" s="501"/>
      <c r="D367" s="869"/>
      <c r="E367" s="871"/>
      <c r="F367" s="871"/>
      <c r="G367" s="872">
        <f t="shared" si="5"/>
        <v>0</v>
      </c>
      <c r="H367" s="870"/>
      <c r="I367" s="869"/>
      <c r="J367" s="869"/>
      <c r="K367" s="873"/>
    </row>
    <row r="368" spans="1:11" ht="11.25">
      <c r="A368" s="869"/>
      <c r="B368" s="870"/>
      <c r="C368" s="501"/>
      <c r="D368" s="869"/>
      <c r="E368" s="871"/>
      <c r="F368" s="871"/>
      <c r="G368" s="872">
        <f t="shared" si="5"/>
        <v>0</v>
      </c>
      <c r="H368" s="870"/>
      <c r="I368" s="869"/>
      <c r="J368" s="869"/>
      <c r="K368" s="873"/>
    </row>
    <row r="369" spans="1:11" ht="11.25">
      <c r="A369" s="869"/>
      <c r="B369" s="870"/>
      <c r="C369" s="501"/>
      <c r="D369" s="869"/>
      <c r="E369" s="871"/>
      <c r="F369" s="871"/>
      <c r="G369" s="872">
        <f t="shared" si="5"/>
        <v>0</v>
      </c>
      <c r="H369" s="870"/>
      <c r="I369" s="869"/>
      <c r="J369" s="869"/>
      <c r="K369" s="873"/>
    </row>
    <row r="370" spans="1:11" ht="11.25">
      <c r="A370" s="869"/>
      <c r="B370" s="870"/>
      <c r="C370" s="501"/>
      <c r="D370" s="869"/>
      <c r="E370" s="871"/>
      <c r="F370" s="871"/>
      <c r="G370" s="872">
        <f t="shared" si="5"/>
        <v>0</v>
      </c>
      <c r="H370" s="870"/>
      <c r="I370" s="869"/>
      <c r="J370" s="869"/>
      <c r="K370" s="873"/>
    </row>
    <row r="371" spans="1:11" ht="11.25">
      <c r="A371" s="869"/>
      <c r="B371" s="870"/>
      <c r="C371" s="501"/>
      <c r="D371" s="869"/>
      <c r="E371" s="871"/>
      <c r="F371" s="871"/>
      <c r="G371" s="872">
        <f t="shared" si="5"/>
        <v>0</v>
      </c>
      <c r="H371" s="870"/>
      <c r="I371" s="869"/>
      <c r="J371" s="869"/>
      <c r="K371" s="873"/>
    </row>
    <row r="372" spans="1:11" ht="11.25">
      <c r="A372" s="869"/>
      <c r="B372" s="870"/>
      <c r="C372" s="501"/>
      <c r="D372" s="869"/>
      <c r="E372" s="871"/>
      <c r="F372" s="871"/>
      <c r="G372" s="872">
        <f t="shared" si="5"/>
        <v>0</v>
      </c>
      <c r="H372" s="870"/>
      <c r="I372" s="869"/>
      <c r="J372" s="869"/>
      <c r="K372" s="873"/>
    </row>
    <row r="373" spans="1:11" ht="11.25">
      <c r="A373" s="869"/>
      <c r="B373" s="870"/>
      <c r="C373" s="501"/>
      <c r="D373" s="869"/>
      <c r="E373" s="871"/>
      <c r="F373" s="871"/>
      <c r="G373" s="872">
        <f t="shared" si="5"/>
        <v>0</v>
      </c>
      <c r="H373" s="870"/>
      <c r="I373" s="869"/>
      <c r="J373" s="869"/>
      <c r="K373" s="873"/>
    </row>
    <row r="374" spans="1:11" ht="11.25">
      <c r="A374" s="869"/>
      <c r="B374" s="870"/>
      <c r="C374" s="501"/>
      <c r="D374" s="869"/>
      <c r="E374" s="871"/>
      <c r="F374" s="871"/>
      <c r="G374" s="872">
        <f t="shared" si="5"/>
        <v>0</v>
      </c>
      <c r="H374" s="870"/>
      <c r="I374" s="869"/>
      <c r="J374" s="869"/>
      <c r="K374" s="873"/>
    </row>
    <row r="375" spans="1:11" ht="11.25">
      <c r="A375" s="869"/>
      <c r="B375" s="870"/>
      <c r="C375" s="501"/>
      <c r="D375" s="869"/>
      <c r="E375" s="871"/>
      <c r="F375" s="871"/>
      <c r="G375" s="872">
        <f t="shared" si="5"/>
        <v>0</v>
      </c>
      <c r="H375" s="870"/>
      <c r="I375" s="869"/>
      <c r="J375" s="869"/>
      <c r="K375" s="873"/>
    </row>
    <row r="376" spans="1:11" ht="11.25">
      <c r="A376" s="869"/>
      <c r="B376" s="870"/>
      <c r="C376" s="501"/>
      <c r="D376" s="869"/>
      <c r="E376" s="871"/>
      <c r="F376" s="871"/>
      <c r="G376" s="872">
        <f t="shared" si="5"/>
        <v>0</v>
      </c>
      <c r="H376" s="870"/>
      <c r="I376" s="869"/>
      <c r="J376" s="869"/>
      <c r="K376" s="873"/>
    </row>
    <row r="377" spans="1:11" ht="11.25">
      <c r="A377" s="869"/>
      <c r="B377" s="870"/>
      <c r="C377" s="501"/>
      <c r="D377" s="869"/>
      <c r="E377" s="871"/>
      <c r="F377" s="871"/>
      <c r="G377" s="872">
        <f t="shared" si="5"/>
        <v>0</v>
      </c>
      <c r="H377" s="870"/>
      <c r="I377" s="869"/>
      <c r="J377" s="869"/>
      <c r="K377" s="873"/>
    </row>
    <row r="378" spans="1:11" ht="11.25">
      <c r="A378" s="869"/>
      <c r="B378" s="870"/>
      <c r="C378" s="501"/>
      <c r="D378" s="869"/>
      <c r="E378" s="871"/>
      <c r="F378" s="871"/>
      <c r="G378" s="872">
        <f aca="true" t="shared" si="6" ref="G378:G441">IF(E378&gt;0,E378/$D$1,F378)</f>
        <v>0</v>
      </c>
      <c r="H378" s="870"/>
      <c r="I378" s="869"/>
      <c r="J378" s="869"/>
      <c r="K378" s="873"/>
    </row>
    <row r="379" spans="1:11" ht="11.25">
      <c r="A379" s="869"/>
      <c r="B379" s="870"/>
      <c r="C379" s="501"/>
      <c r="D379" s="869"/>
      <c r="E379" s="871"/>
      <c r="F379" s="871"/>
      <c r="G379" s="872">
        <f t="shared" si="6"/>
        <v>0</v>
      </c>
      <c r="H379" s="870"/>
      <c r="I379" s="869"/>
      <c r="J379" s="869"/>
      <c r="K379" s="873"/>
    </row>
    <row r="380" spans="1:11" ht="11.25">
      <c r="A380" s="869"/>
      <c r="B380" s="870"/>
      <c r="C380" s="501"/>
      <c r="D380" s="869"/>
      <c r="E380" s="871"/>
      <c r="F380" s="871"/>
      <c r="G380" s="872">
        <f t="shared" si="6"/>
        <v>0</v>
      </c>
      <c r="H380" s="870"/>
      <c r="I380" s="869"/>
      <c r="J380" s="869"/>
      <c r="K380" s="873"/>
    </row>
    <row r="381" spans="1:11" ht="11.25">
      <c r="A381" s="869"/>
      <c r="B381" s="870"/>
      <c r="C381" s="501"/>
      <c r="D381" s="869"/>
      <c r="E381" s="871"/>
      <c r="F381" s="871"/>
      <c r="G381" s="872">
        <f t="shared" si="6"/>
        <v>0</v>
      </c>
      <c r="H381" s="870"/>
      <c r="I381" s="869"/>
      <c r="J381" s="869"/>
      <c r="K381" s="873"/>
    </row>
    <row r="382" spans="1:11" ht="11.25">
      <c r="A382" s="869"/>
      <c r="B382" s="870"/>
      <c r="C382" s="501"/>
      <c r="D382" s="869"/>
      <c r="E382" s="871"/>
      <c r="F382" s="871"/>
      <c r="G382" s="872">
        <f t="shared" si="6"/>
        <v>0</v>
      </c>
      <c r="H382" s="870"/>
      <c r="I382" s="869"/>
      <c r="J382" s="869"/>
      <c r="K382" s="873"/>
    </row>
    <row r="383" spans="1:11" ht="11.25">
      <c r="A383" s="869"/>
      <c r="B383" s="870"/>
      <c r="C383" s="501"/>
      <c r="D383" s="869"/>
      <c r="E383" s="871"/>
      <c r="F383" s="871"/>
      <c r="G383" s="872">
        <f t="shared" si="6"/>
        <v>0</v>
      </c>
      <c r="H383" s="870"/>
      <c r="I383" s="869"/>
      <c r="J383" s="869"/>
      <c r="K383" s="873"/>
    </row>
    <row r="384" spans="1:11" ht="11.25">
      <c r="A384" s="869"/>
      <c r="B384" s="870"/>
      <c r="C384" s="501"/>
      <c r="D384" s="869"/>
      <c r="E384" s="871"/>
      <c r="F384" s="871"/>
      <c r="G384" s="872">
        <f t="shared" si="6"/>
        <v>0</v>
      </c>
      <c r="H384" s="870"/>
      <c r="I384" s="869"/>
      <c r="J384" s="869"/>
      <c r="K384" s="873"/>
    </row>
    <row r="385" spans="1:11" ht="11.25">
      <c r="A385" s="869"/>
      <c r="B385" s="870"/>
      <c r="C385" s="501"/>
      <c r="D385" s="869"/>
      <c r="E385" s="871"/>
      <c r="F385" s="871"/>
      <c r="G385" s="872">
        <f t="shared" si="6"/>
        <v>0</v>
      </c>
      <c r="H385" s="870"/>
      <c r="I385" s="869"/>
      <c r="J385" s="869"/>
      <c r="K385" s="873"/>
    </row>
    <row r="386" spans="1:11" ht="11.25">
      <c r="A386" s="869"/>
      <c r="B386" s="870"/>
      <c r="C386" s="501"/>
      <c r="D386" s="869"/>
      <c r="E386" s="871"/>
      <c r="F386" s="871"/>
      <c r="G386" s="872">
        <f t="shared" si="6"/>
        <v>0</v>
      </c>
      <c r="H386" s="870"/>
      <c r="I386" s="869"/>
      <c r="J386" s="869"/>
      <c r="K386" s="873"/>
    </row>
    <row r="387" spans="1:11" ht="11.25">
      <c r="A387" s="869"/>
      <c r="B387" s="870"/>
      <c r="C387" s="501"/>
      <c r="D387" s="869"/>
      <c r="E387" s="871"/>
      <c r="F387" s="871"/>
      <c r="G387" s="872">
        <f t="shared" si="6"/>
        <v>0</v>
      </c>
      <c r="H387" s="870"/>
      <c r="I387" s="869"/>
      <c r="J387" s="869"/>
      <c r="K387" s="873"/>
    </row>
    <row r="388" spans="1:11" ht="11.25">
      <c r="A388" s="869"/>
      <c r="B388" s="870"/>
      <c r="C388" s="501"/>
      <c r="D388" s="869"/>
      <c r="E388" s="871"/>
      <c r="F388" s="871"/>
      <c r="G388" s="872">
        <f t="shared" si="6"/>
        <v>0</v>
      </c>
      <c r="H388" s="870"/>
      <c r="I388" s="869"/>
      <c r="J388" s="869"/>
      <c r="K388" s="873"/>
    </row>
    <row r="389" spans="1:11" ht="11.25">
      <c r="A389" s="869"/>
      <c r="B389" s="870"/>
      <c r="C389" s="501"/>
      <c r="D389" s="869"/>
      <c r="E389" s="871"/>
      <c r="F389" s="871"/>
      <c r="G389" s="872">
        <f t="shared" si="6"/>
        <v>0</v>
      </c>
      <c r="H389" s="870"/>
      <c r="I389" s="869"/>
      <c r="J389" s="869"/>
      <c r="K389" s="873"/>
    </row>
    <row r="390" spans="1:11" ht="11.25">
      <c r="A390" s="869"/>
      <c r="B390" s="870"/>
      <c r="C390" s="501"/>
      <c r="D390" s="869"/>
      <c r="E390" s="871"/>
      <c r="F390" s="871"/>
      <c r="G390" s="872">
        <f t="shared" si="6"/>
        <v>0</v>
      </c>
      <c r="H390" s="870"/>
      <c r="I390" s="869"/>
      <c r="J390" s="869"/>
      <c r="K390" s="873"/>
    </row>
    <row r="391" spans="1:11" ht="11.25">
      <c r="A391" s="869"/>
      <c r="B391" s="870"/>
      <c r="C391" s="501"/>
      <c r="D391" s="869"/>
      <c r="E391" s="871"/>
      <c r="F391" s="871"/>
      <c r="G391" s="872">
        <f t="shared" si="6"/>
        <v>0</v>
      </c>
      <c r="H391" s="870"/>
      <c r="I391" s="869"/>
      <c r="J391" s="869"/>
      <c r="K391" s="873"/>
    </row>
    <row r="392" spans="1:11" ht="11.25">
      <c r="A392" s="869"/>
      <c r="B392" s="870"/>
      <c r="C392" s="501"/>
      <c r="D392" s="869"/>
      <c r="E392" s="871"/>
      <c r="F392" s="871"/>
      <c r="G392" s="872">
        <f t="shared" si="6"/>
        <v>0</v>
      </c>
      <c r="H392" s="870"/>
      <c r="I392" s="869"/>
      <c r="J392" s="869"/>
      <c r="K392" s="873"/>
    </row>
    <row r="393" spans="1:11" ht="11.25">
      <c r="A393" s="869"/>
      <c r="B393" s="870"/>
      <c r="C393" s="501"/>
      <c r="D393" s="869"/>
      <c r="E393" s="871"/>
      <c r="F393" s="871"/>
      <c r="G393" s="872">
        <f t="shared" si="6"/>
        <v>0</v>
      </c>
      <c r="H393" s="870"/>
      <c r="I393" s="869"/>
      <c r="J393" s="869"/>
      <c r="K393" s="873"/>
    </row>
    <row r="394" spans="1:11" ht="11.25">
      <c r="A394" s="869"/>
      <c r="B394" s="870"/>
      <c r="C394" s="501"/>
      <c r="D394" s="869"/>
      <c r="E394" s="871"/>
      <c r="F394" s="871"/>
      <c r="G394" s="872">
        <f t="shared" si="6"/>
        <v>0</v>
      </c>
      <c r="H394" s="870"/>
      <c r="I394" s="869"/>
      <c r="J394" s="869"/>
      <c r="K394" s="873"/>
    </row>
    <row r="395" spans="1:11" ht="11.25">
      <c r="A395" s="869"/>
      <c r="B395" s="870"/>
      <c r="C395" s="500"/>
      <c r="D395" s="869"/>
      <c r="E395" s="871"/>
      <c r="F395" s="871"/>
      <c r="G395" s="872">
        <f t="shared" si="6"/>
        <v>0</v>
      </c>
      <c r="H395" s="870"/>
      <c r="I395" s="869"/>
      <c r="J395" s="869"/>
      <c r="K395" s="873"/>
    </row>
    <row r="396" spans="1:11" ht="11.25">
      <c r="A396" s="869"/>
      <c r="B396" s="870"/>
      <c r="C396" s="500"/>
      <c r="D396" s="869"/>
      <c r="E396" s="871"/>
      <c r="F396" s="871"/>
      <c r="G396" s="872">
        <f t="shared" si="6"/>
        <v>0</v>
      </c>
      <c r="H396" s="870"/>
      <c r="I396" s="869"/>
      <c r="J396" s="869"/>
      <c r="K396" s="873"/>
    </row>
    <row r="397" spans="1:11" ht="11.25">
      <c r="A397" s="869"/>
      <c r="B397" s="870"/>
      <c r="C397" s="500"/>
      <c r="D397" s="869"/>
      <c r="E397" s="871"/>
      <c r="F397" s="871"/>
      <c r="G397" s="872">
        <f t="shared" si="6"/>
        <v>0</v>
      </c>
      <c r="H397" s="870"/>
      <c r="I397" s="869"/>
      <c r="J397" s="869"/>
      <c r="K397" s="873"/>
    </row>
    <row r="398" spans="1:11" ht="11.25">
      <c r="A398" s="869"/>
      <c r="B398" s="870"/>
      <c r="C398" s="500"/>
      <c r="D398" s="869"/>
      <c r="E398" s="871"/>
      <c r="F398" s="871"/>
      <c r="G398" s="872">
        <f t="shared" si="6"/>
        <v>0</v>
      </c>
      <c r="H398" s="870"/>
      <c r="I398" s="869"/>
      <c r="J398" s="869"/>
      <c r="K398" s="873"/>
    </row>
    <row r="399" spans="1:11" ht="11.25">
      <c r="A399" s="869"/>
      <c r="B399" s="870"/>
      <c r="C399" s="500"/>
      <c r="D399" s="869"/>
      <c r="E399" s="871"/>
      <c r="F399" s="871"/>
      <c r="G399" s="872">
        <f t="shared" si="6"/>
        <v>0</v>
      </c>
      <c r="H399" s="870"/>
      <c r="I399" s="869"/>
      <c r="J399" s="869"/>
      <c r="K399" s="873"/>
    </row>
    <row r="400" spans="1:11" ht="11.25">
      <c r="A400" s="869"/>
      <c r="B400" s="870"/>
      <c r="C400" s="500"/>
      <c r="D400" s="869"/>
      <c r="E400" s="871"/>
      <c r="F400" s="871"/>
      <c r="G400" s="872">
        <f t="shared" si="6"/>
        <v>0</v>
      </c>
      <c r="H400" s="870"/>
      <c r="I400" s="869"/>
      <c r="J400" s="869"/>
      <c r="K400" s="873"/>
    </row>
    <row r="401" spans="1:11" ht="11.25">
      <c r="A401" s="869"/>
      <c r="B401" s="870"/>
      <c r="C401" s="500"/>
      <c r="D401" s="869"/>
      <c r="E401" s="871"/>
      <c r="F401" s="871"/>
      <c r="G401" s="872">
        <f t="shared" si="6"/>
        <v>0</v>
      </c>
      <c r="H401" s="870"/>
      <c r="I401" s="869"/>
      <c r="J401" s="869"/>
      <c r="K401" s="873"/>
    </row>
    <row r="402" spans="1:11" ht="11.25">
      <c r="A402" s="869"/>
      <c r="B402" s="870"/>
      <c r="C402" s="500"/>
      <c r="D402" s="869"/>
      <c r="E402" s="871"/>
      <c r="F402" s="871"/>
      <c r="G402" s="872">
        <f t="shared" si="6"/>
        <v>0</v>
      </c>
      <c r="H402" s="870"/>
      <c r="I402" s="869"/>
      <c r="J402" s="869"/>
      <c r="K402" s="873"/>
    </row>
    <row r="403" spans="1:11" ht="11.25">
      <c r="A403" s="869"/>
      <c r="B403" s="870"/>
      <c r="C403" s="500"/>
      <c r="D403" s="869"/>
      <c r="E403" s="871"/>
      <c r="F403" s="871"/>
      <c r="G403" s="872">
        <f t="shared" si="6"/>
        <v>0</v>
      </c>
      <c r="H403" s="870"/>
      <c r="I403" s="869"/>
      <c r="J403" s="869"/>
      <c r="K403" s="873"/>
    </row>
    <row r="404" spans="1:11" ht="11.25">
      <c r="A404" s="869"/>
      <c r="B404" s="870"/>
      <c r="C404" s="500"/>
      <c r="D404" s="869"/>
      <c r="E404" s="871"/>
      <c r="F404" s="871"/>
      <c r="G404" s="872">
        <f t="shared" si="6"/>
        <v>0</v>
      </c>
      <c r="H404" s="870"/>
      <c r="I404" s="869"/>
      <c r="J404" s="869"/>
      <c r="K404" s="873"/>
    </row>
    <row r="405" spans="1:11" ht="11.25">
      <c r="A405" s="869"/>
      <c r="B405" s="870"/>
      <c r="C405" s="500"/>
      <c r="D405" s="869"/>
      <c r="E405" s="871"/>
      <c r="F405" s="871"/>
      <c r="G405" s="872">
        <f t="shared" si="6"/>
        <v>0</v>
      </c>
      <c r="H405" s="870"/>
      <c r="I405" s="869"/>
      <c r="J405" s="869"/>
      <c r="K405" s="873"/>
    </row>
    <row r="406" spans="1:11" ht="11.25">
      <c r="A406" s="869"/>
      <c r="B406" s="870"/>
      <c r="C406" s="500"/>
      <c r="D406" s="869"/>
      <c r="E406" s="871"/>
      <c r="F406" s="871"/>
      <c r="G406" s="872">
        <f t="shared" si="6"/>
        <v>0</v>
      </c>
      <c r="H406" s="870"/>
      <c r="I406" s="869"/>
      <c r="J406" s="869"/>
      <c r="K406" s="873"/>
    </row>
    <row r="407" spans="1:11" ht="11.25">
      <c r="A407" s="869"/>
      <c r="B407" s="870"/>
      <c r="C407" s="500"/>
      <c r="D407" s="869"/>
      <c r="E407" s="871"/>
      <c r="F407" s="871"/>
      <c r="G407" s="872">
        <f t="shared" si="6"/>
        <v>0</v>
      </c>
      <c r="H407" s="870"/>
      <c r="I407" s="869"/>
      <c r="J407" s="869"/>
      <c r="K407" s="873"/>
    </row>
    <row r="408" spans="1:11" ht="11.25">
      <c r="A408" s="869"/>
      <c r="B408" s="870"/>
      <c r="C408" s="500"/>
      <c r="D408" s="869"/>
      <c r="E408" s="871"/>
      <c r="F408" s="871"/>
      <c r="G408" s="872">
        <f t="shared" si="6"/>
        <v>0</v>
      </c>
      <c r="H408" s="870"/>
      <c r="I408" s="869"/>
      <c r="J408" s="869"/>
      <c r="K408" s="873"/>
    </row>
    <row r="409" spans="1:11" ht="11.25">
      <c r="A409" s="869"/>
      <c r="B409" s="870"/>
      <c r="C409" s="500"/>
      <c r="D409" s="869"/>
      <c r="E409" s="871"/>
      <c r="F409" s="871"/>
      <c r="G409" s="872">
        <f t="shared" si="6"/>
        <v>0</v>
      </c>
      <c r="H409" s="870"/>
      <c r="I409" s="869"/>
      <c r="J409" s="869"/>
      <c r="K409" s="873"/>
    </row>
    <row r="410" spans="1:11" ht="11.25">
      <c r="A410" s="869"/>
      <c r="B410" s="870"/>
      <c r="C410" s="500"/>
      <c r="D410" s="869"/>
      <c r="E410" s="871"/>
      <c r="F410" s="871"/>
      <c r="G410" s="872">
        <f t="shared" si="6"/>
        <v>0</v>
      </c>
      <c r="H410" s="870"/>
      <c r="I410" s="869"/>
      <c r="J410" s="869"/>
      <c r="K410" s="873"/>
    </row>
    <row r="411" spans="1:11" ht="11.25">
      <c r="A411" s="869"/>
      <c r="B411" s="870"/>
      <c r="C411" s="500"/>
      <c r="D411" s="869"/>
      <c r="E411" s="871"/>
      <c r="F411" s="871"/>
      <c r="G411" s="872">
        <f t="shared" si="6"/>
        <v>0</v>
      </c>
      <c r="H411" s="870"/>
      <c r="I411" s="869"/>
      <c r="J411" s="869"/>
      <c r="K411" s="873"/>
    </row>
    <row r="412" spans="1:11" ht="11.25">
      <c r="A412" s="869"/>
      <c r="B412" s="870"/>
      <c r="C412" s="500"/>
      <c r="D412" s="869"/>
      <c r="E412" s="871"/>
      <c r="F412" s="871"/>
      <c r="G412" s="872">
        <f t="shared" si="6"/>
        <v>0</v>
      </c>
      <c r="H412" s="870"/>
      <c r="I412" s="869"/>
      <c r="J412" s="869"/>
      <c r="K412" s="873"/>
    </row>
    <row r="413" spans="1:11" ht="11.25">
      <c r="A413" s="869"/>
      <c r="B413" s="870"/>
      <c r="C413" s="500"/>
      <c r="D413" s="869"/>
      <c r="E413" s="871"/>
      <c r="F413" s="871"/>
      <c r="G413" s="872">
        <f t="shared" si="6"/>
        <v>0</v>
      </c>
      <c r="H413" s="870"/>
      <c r="I413" s="869"/>
      <c r="J413" s="869"/>
      <c r="K413" s="873"/>
    </row>
    <row r="414" spans="1:11" ht="11.25">
      <c r="A414" s="869"/>
      <c r="B414" s="870"/>
      <c r="C414" s="500"/>
      <c r="D414" s="869"/>
      <c r="E414" s="871"/>
      <c r="F414" s="871"/>
      <c r="G414" s="872">
        <f t="shared" si="6"/>
        <v>0</v>
      </c>
      <c r="H414" s="870"/>
      <c r="I414" s="869"/>
      <c r="J414" s="869"/>
      <c r="K414" s="873"/>
    </row>
    <row r="415" spans="1:11" ht="11.25">
      <c r="A415" s="869"/>
      <c r="B415" s="870"/>
      <c r="C415" s="500"/>
      <c r="D415" s="869"/>
      <c r="E415" s="871"/>
      <c r="F415" s="871"/>
      <c r="G415" s="872">
        <f t="shared" si="6"/>
        <v>0</v>
      </c>
      <c r="H415" s="870"/>
      <c r="I415" s="869"/>
      <c r="J415" s="869"/>
      <c r="K415" s="873"/>
    </row>
    <row r="416" spans="1:11" ht="11.25">
      <c r="A416" s="869"/>
      <c r="B416" s="870"/>
      <c r="C416" s="500"/>
      <c r="D416" s="869"/>
      <c r="E416" s="871"/>
      <c r="F416" s="871"/>
      <c r="G416" s="872">
        <f t="shared" si="6"/>
        <v>0</v>
      </c>
      <c r="H416" s="870"/>
      <c r="I416" s="869"/>
      <c r="J416" s="869"/>
      <c r="K416" s="873"/>
    </row>
    <row r="417" spans="1:11" ht="11.25">
      <c r="A417" s="869"/>
      <c r="B417" s="870"/>
      <c r="C417" s="500"/>
      <c r="D417" s="869"/>
      <c r="E417" s="871"/>
      <c r="F417" s="871"/>
      <c r="G417" s="872">
        <f t="shared" si="6"/>
        <v>0</v>
      </c>
      <c r="H417" s="870"/>
      <c r="I417" s="869"/>
      <c r="J417" s="869"/>
      <c r="K417" s="873"/>
    </row>
    <row r="418" spans="1:11" ht="11.25">
      <c r="A418" s="869"/>
      <c r="B418" s="870"/>
      <c r="C418" s="500"/>
      <c r="D418" s="869"/>
      <c r="E418" s="871"/>
      <c r="F418" s="871"/>
      <c r="G418" s="872">
        <f t="shared" si="6"/>
        <v>0</v>
      </c>
      <c r="H418" s="870"/>
      <c r="I418" s="869"/>
      <c r="J418" s="869"/>
      <c r="K418" s="873"/>
    </row>
    <row r="419" spans="1:11" ht="11.25">
      <c r="A419" s="869"/>
      <c r="B419" s="870"/>
      <c r="C419" s="500"/>
      <c r="D419" s="869"/>
      <c r="E419" s="871"/>
      <c r="F419" s="871"/>
      <c r="G419" s="872">
        <f t="shared" si="6"/>
        <v>0</v>
      </c>
      <c r="H419" s="870"/>
      <c r="I419" s="869"/>
      <c r="J419" s="869"/>
      <c r="K419" s="873"/>
    </row>
    <row r="420" spans="1:11" ht="11.25">
      <c r="A420" s="869"/>
      <c r="B420" s="870"/>
      <c r="C420" s="500"/>
      <c r="D420" s="869"/>
      <c r="E420" s="871"/>
      <c r="F420" s="871"/>
      <c r="G420" s="872">
        <f t="shared" si="6"/>
        <v>0</v>
      </c>
      <c r="H420" s="870"/>
      <c r="I420" s="869"/>
      <c r="J420" s="869"/>
      <c r="K420" s="873"/>
    </row>
    <row r="421" spans="1:11" ht="11.25">
      <c r="A421" s="869"/>
      <c r="B421" s="870"/>
      <c r="C421" s="500"/>
      <c r="D421" s="869"/>
      <c r="E421" s="871"/>
      <c r="F421" s="871"/>
      <c r="G421" s="872">
        <f t="shared" si="6"/>
        <v>0</v>
      </c>
      <c r="H421" s="870"/>
      <c r="I421" s="869"/>
      <c r="J421" s="869"/>
      <c r="K421" s="873"/>
    </row>
    <row r="422" spans="1:11" ht="11.25">
      <c r="A422" s="869"/>
      <c r="B422" s="870"/>
      <c r="C422" s="500"/>
      <c r="D422" s="869"/>
      <c r="E422" s="871"/>
      <c r="F422" s="871"/>
      <c r="G422" s="872">
        <f t="shared" si="6"/>
        <v>0</v>
      </c>
      <c r="H422" s="870"/>
      <c r="I422" s="869"/>
      <c r="J422" s="869"/>
      <c r="K422" s="873"/>
    </row>
    <row r="423" spans="1:11" ht="11.25">
      <c r="A423" s="869"/>
      <c r="B423" s="870"/>
      <c r="C423" s="500"/>
      <c r="D423" s="869"/>
      <c r="E423" s="871"/>
      <c r="F423" s="871"/>
      <c r="G423" s="872">
        <f t="shared" si="6"/>
        <v>0</v>
      </c>
      <c r="H423" s="870"/>
      <c r="I423" s="869"/>
      <c r="J423" s="869"/>
      <c r="K423" s="873"/>
    </row>
    <row r="424" spans="1:11" ht="11.25">
      <c r="A424" s="869"/>
      <c r="B424" s="870"/>
      <c r="C424" s="500"/>
      <c r="D424" s="869"/>
      <c r="E424" s="871"/>
      <c r="F424" s="871"/>
      <c r="G424" s="872">
        <f t="shared" si="6"/>
        <v>0</v>
      </c>
      <c r="H424" s="870"/>
      <c r="I424" s="869"/>
      <c r="J424" s="869"/>
      <c r="K424" s="873"/>
    </row>
    <row r="425" spans="1:11" ht="12">
      <c r="A425" s="869"/>
      <c r="B425" s="870"/>
      <c r="C425" s="500"/>
      <c r="D425" s="874"/>
      <c r="E425" s="871"/>
      <c r="F425" s="871"/>
      <c r="G425" s="872">
        <f t="shared" si="6"/>
        <v>0</v>
      </c>
      <c r="H425" s="870"/>
      <c r="I425" s="869"/>
      <c r="J425" s="869"/>
      <c r="K425" s="873"/>
    </row>
    <row r="426" spans="1:11" ht="12">
      <c r="A426" s="869"/>
      <c r="B426" s="870"/>
      <c r="C426" s="501"/>
      <c r="D426" s="874"/>
      <c r="E426" s="875"/>
      <c r="F426" s="876"/>
      <c r="G426" s="872">
        <f t="shared" si="6"/>
        <v>0</v>
      </c>
      <c r="H426" s="870"/>
      <c r="I426" s="869"/>
      <c r="J426" s="869"/>
      <c r="K426" s="873"/>
    </row>
    <row r="427" spans="1:11" ht="12">
      <c r="A427" s="869"/>
      <c r="B427" s="870"/>
      <c r="C427" s="501"/>
      <c r="D427" s="874"/>
      <c r="E427" s="875"/>
      <c r="F427" s="876"/>
      <c r="G427" s="872">
        <f t="shared" si="6"/>
        <v>0</v>
      </c>
      <c r="H427" s="870"/>
      <c r="I427" s="869"/>
      <c r="J427" s="869"/>
      <c r="K427" s="873"/>
    </row>
    <row r="428" spans="1:11" ht="12">
      <c r="A428" s="869"/>
      <c r="B428" s="870"/>
      <c r="C428" s="501"/>
      <c r="D428" s="874"/>
      <c r="E428" s="875"/>
      <c r="F428" s="876"/>
      <c r="G428" s="872">
        <f t="shared" si="6"/>
        <v>0</v>
      </c>
      <c r="H428" s="870"/>
      <c r="I428" s="869"/>
      <c r="J428" s="869"/>
      <c r="K428" s="873"/>
    </row>
    <row r="429" spans="1:11" ht="12">
      <c r="A429" s="869"/>
      <c r="B429" s="870"/>
      <c r="C429" s="501"/>
      <c r="D429" s="874"/>
      <c r="E429" s="871"/>
      <c r="F429" s="877"/>
      <c r="G429" s="872">
        <f t="shared" si="6"/>
        <v>0</v>
      </c>
      <c r="H429" s="870"/>
      <c r="I429" s="869"/>
      <c r="J429" s="869"/>
      <c r="K429" s="873"/>
    </row>
    <row r="430" spans="1:11" ht="12">
      <c r="A430" s="869"/>
      <c r="B430" s="870"/>
      <c r="C430" s="501"/>
      <c r="D430" s="874"/>
      <c r="E430" s="871"/>
      <c r="F430" s="877"/>
      <c r="G430" s="872">
        <f t="shared" si="6"/>
        <v>0</v>
      </c>
      <c r="H430" s="870"/>
      <c r="I430" s="869"/>
      <c r="J430" s="869"/>
      <c r="K430" s="873"/>
    </row>
    <row r="431" spans="1:11" ht="12">
      <c r="A431" s="869"/>
      <c r="B431" s="870"/>
      <c r="C431" s="501"/>
      <c r="D431" s="874"/>
      <c r="E431" s="871"/>
      <c r="F431" s="877"/>
      <c r="G431" s="872">
        <f t="shared" si="6"/>
        <v>0</v>
      </c>
      <c r="H431" s="870"/>
      <c r="I431" s="869"/>
      <c r="J431" s="869"/>
      <c r="K431" s="873"/>
    </row>
    <row r="432" spans="1:11" ht="12">
      <c r="A432" s="869"/>
      <c r="B432" s="870"/>
      <c r="C432" s="501"/>
      <c r="D432" s="874"/>
      <c r="E432" s="871"/>
      <c r="F432" s="877"/>
      <c r="G432" s="872">
        <f t="shared" si="6"/>
        <v>0</v>
      </c>
      <c r="H432" s="870"/>
      <c r="I432" s="869"/>
      <c r="J432" s="869"/>
      <c r="K432" s="873"/>
    </row>
    <row r="433" spans="1:11" ht="12">
      <c r="A433" s="869"/>
      <c r="B433" s="870"/>
      <c r="C433" s="501"/>
      <c r="D433" s="874"/>
      <c r="E433" s="871"/>
      <c r="F433" s="877"/>
      <c r="G433" s="872">
        <f t="shared" si="6"/>
        <v>0</v>
      </c>
      <c r="H433" s="870"/>
      <c r="I433" s="869"/>
      <c r="J433" s="869"/>
      <c r="K433" s="873"/>
    </row>
    <row r="434" spans="1:11" ht="12">
      <c r="A434" s="869"/>
      <c r="B434" s="870"/>
      <c r="C434" s="501"/>
      <c r="D434" s="874"/>
      <c r="E434" s="871"/>
      <c r="F434" s="877"/>
      <c r="G434" s="872">
        <f t="shared" si="6"/>
        <v>0</v>
      </c>
      <c r="H434" s="870"/>
      <c r="I434" s="869"/>
      <c r="J434" s="869"/>
      <c r="K434" s="873"/>
    </row>
    <row r="435" spans="1:11" ht="12">
      <c r="A435" s="869"/>
      <c r="B435" s="870"/>
      <c r="C435" s="501"/>
      <c r="D435" s="878"/>
      <c r="E435" s="871"/>
      <c r="F435" s="877"/>
      <c r="G435" s="872">
        <f t="shared" si="6"/>
        <v>0</v>
      </c>
      <c r="H435" s="870"/>
      <c r="I435" s="869"/>
      <c r="J435" s="869"/>
      <c r="K435" s="873"/>
    </row>
    <row r="436" spans="1:11" ht="12">
      <c r="A436" s="869"/>
      <c r="B436" s="870"/>
      <c r="C436" s="501"/>
      <c r="D436" s="874"/>
      <c r="E436" s="871"/>
      <c r="F436" s="877"/>
      <c r="G436" s="872">
        <f t="shared" si="6"/>
        <v>0</v>
      </c>
      <c r="H436" s="870"/>
      <c r="I436" s="869"/>
      <c r="J436" s="869"/>
      <c r="K436" s="873"/>
    </row>
    <row r="437" spans="1:11" ht="12">
      <c r="A437" s="869"/>
      <c r="B437" s="870"/>
      <c r="C437" s="501"/>
      <c r="D437" s="874"/>
      <c r="E437" s="871"/>
      <c r="F437" s="877"/>
      <c r="G437" s="872">
        <f t="shared" si="6"/>
        <v>0</v>
      </c>
      <c r="H437" s="870"/>
      <c r="I437" s="869"/>
      <c r="J437" s="869"/>
      <c r="K437" s="873"/>
    </row>
    <row r="438" spans="1:11" ht="12">
      <c r="A438" s="869"/>
      <c r="B438" s="870"/>
      <c r="C438" s="501"/>
      <c r="D438" s="874"/>
      <c r="E438" s="871"/>
      <c r="F438" s="877"/>
      <c r="G438" s="872">
        <f t="shared" si="6"/>
        <v>0</v>
      </c>
      <c r="H438" s="870"/>
      <c r="I438" s="869"/>
      <c r="J438" s="869"/>
      <c r="K438" s="873"/>
    </row>
    <row r="439" spans="1:11" ht="12">
      <c r="A439" s="869"/>
      <c r="B439" s="870"/>
      <c r="C439" s="501"/>
      <c r="D439" s="874"/>
      <c r="E439" s="871"/>
      <c r="F439" s="877"/>
      <c r="G439" s="872">
        <f t="shared" si="6"/>
        <v>0</v>
      </c>
      <c r="H439" s="870"/>
      <c r="I439" s="869"/>
      <c r="J439" s="869"/>
      <c r="K439" s="873"/>
    </row>
    <row r="440" spans="1:11" ht="12">
      <c r="A440" s="869"/>
      <c r="B440" s="870"/>
      <c r="C440" s="501"/>
      <c r="D440" s="878"/>
      <c r="E440" s="871"/>
      <c r="F440" s="877"/>
      <c r="G440" s="872">
        <f t="shared" si="6"/>
        <v>0</v>
      </c>
      <c r="H440" s="870"/>
      <c r="I440" s="869"/>
      <c r="J440" s="869"/>
      <c r="K440" s="873"/>
    </row>
    <row r="441" spans="1:11" ht="12">
      <c r="A441" s="869"/>
      <c r="B441" s="870"/>
      <c r="C441" s="501"/>
      <c r="D441" s="874"/>
      <c r="E441" s="871"/>
      <c r="F441" s="877"/>
      <c r="G441" s="872">
        <f t="shared" si="6"/>
        <v>0</v>
      </c>
      <c r="H441" s="870"/>
      <c r="I441" s="869"/>
      <c r="J441" s="869"/>
      <c r="K441" s="873"/>
    </row>
    <row r="442" spans="1:11" ht="12">
      <c r="A442" s="869"/>
      <c r="B442" s="870"/>
      <c r="C442" s="501"/>
      <c r="D442" s="874"/>
      <c r="E442" s="871"/>
      <c r="F442" s="877"/>
      <c r="G442" s="872">
        <f aca="true" t="shared" si="7" ref="G442:G448">IF(E442&gt;0,E442/$D$1,F442)</f>
        <v>0</v>
      </c>
      <c r="H442" s="870"/>
      <c r="I442" s="869"/>
      <c r="J442" s="869"/>
      <c r="K442" s="873"/>
    </row>
    <row r="443" spans="1:11" ht="12">
      <c r="A443" s="869"/>
      <c r="B443" s="870"/>
      <c r="C443" s="501"/>
      <c r="D443" s="874"/>
      <c r="E443" s="871"/>
      <c r="F443" s="877"/>
      <c r="G443" s="872">
        <f t="shared" si="7"/>
        <v>0</v>
      </c>
      <c r="H443" s="870"/>
      <c r="I443" s="869"/>
      <c r="J443" s="869"/>
      <c r="K443" s="873"/>
    </row>
    <row r="444" spans="1:11" ht="12">
      <c r="A444" s="869"/>
      <c r="B444" s="870"/>
      <c r="C444" s="501"/>
      <c r="D444" s="874"/>
      <c r="E444" s="871"/>
      <c r="F444" s="877"/>
      <c r="G444" s="872">
        <f t="shared" si="7"/>
        <v>0</v>
      </c>
      <c r="H444" s="870"/>
      <c r="I444" s="869"/>
      <c r="J444" s="869"/>
      <c r="K444" s="873"/>
    </row>
    <row r="445" spans="1:11" ht="12">
      <c r="A445" s="869"/>
      <c r="B445" s="870"/>
      <c r="C445" s="501"/>
      <c r="D445" s="874"/>
      <c r="E445" s="871"/>
      <c r="F445" s="877"/>
      <c r="G445" s="872">
        <f t="shared" si="7"/>
        <v>0</v>
      </c>
      <c r="H445" s="870"/>
      <c r="I445" s="869"/>
      <c r="J445" s="869"/>
      <c r="K445" s="873"/>
    </row>
    <row r="446" spans="1:11" ht="12">
      <c r="A446" s="869"/>
      <c r="B446" s="870"/>
      <c r="C446" s="501"/>
      <c r="D446" s="874"/>
      <c r="E446" s="871"/>
      <c r="F446" s="877"/>
      <c r="G446" s="872">
        <f t="shared" si="7"/>
        <v>0</v>
      </c>
      <c r="H446" s="870"/>
      <c r="I446" s="869"/>
      <c r="J446" s="869"/>
      <c r="K446" s="873"/>
    </row>
    <row r="447" spans="1:11" ht="11.25">
      <c r="A447" s="869"/>
      <c r="B447" s="870"/>
      <c r="C447" s="500"/>
      <c r="D447" s="869"/>
      <c r="E447" s="871"/>
      <c r="F447" s="871"/>
      <c r="G447" s="872">
        <f t="shared" si="7"/>
        <v>0</v>
      </c>
      <c r="H447" s="870"/>
      <c r="I447" s="869"/>
      <c r="J447" s="869"/>
      <c r="K447" s="873"/>
    </row>
    <row r="448" spans="1:11" ht="11.25">
      <c r="A448" s="869"/>
      <c r="B448" s="870"/>
      <c r="C448" s="500"/>
      <c r="D448" s="869"/>
      <c r="E448" s="871"/>
      <c r="F448" s="871"/>
      <c r="G448" s="872">
        <f t="shared" si="7"/>
        <v>0</v>
      </c>
      <c r="H448" s="870"/>
      <c r="I448" s="869"/>
      <c r="J448" s="869"/>
      <c r="K448" s="873"/>
    </row>
    <row r="449" spans="1:256" ht="11.25">
      <c r="A449" s="879" t="s">
        <v>173</v>
      </c>
      <c r="B449" s="880"/>
      <c r="C449" s="502"/>
      <c r="D449" s="879"/>
      <c r="E449" s="881">
        <f>SUM(E17:E448)</f>
        <v>0</v>
      </c>
      <c r="F449" s="881">
        <f>SUM(F17:F448)</f>
        <v>0</v>
      </c>
      <c r="G449" s="881">
        <f>SUM(G17:G448)</f>
        <v>0</v>
      </c>
      <c r="H449" s="880"/>
      <c r="I449" s="879"/>
      <c r="J449" s="879"/>
      <c r="K449" s="879"/>
      <c r="L449" s="882"/>
      <c r="M449" s="882"/>
      <c r="N449" s="882"/>
      <c r="O449" s="882"/>
      <c r="P449" s="882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  <c r="AA449" s="882"/>
      <c r="AB449" s="882"/>
      <c r="AC449" s="882"/>
      <c r="AD449" s="882"/>
      <c r="AE449" s="882"/>
      <c r="AF449" s="882"/>
      <c r="AG449" s="882"/>
      <c r="AH449" s="882"/>
      <c r="AI449" s="882"/>
      <c r="AJ449" s="882"/>
      <c r="AK449" s="882"/>
      <c r="AL449" s="882"/>
      <c r="AM449" s="882"/>
      <c r="AN449" s="882"/>
      <c r="AO449" s="882"/>
      <c r="AP449" s="882"/>
      <c r="AQ449" s="882"/>
      <c r="AR449" s="882"/>
      <c r="AS449" s="882"/>
      <c r="AT449" s="882"/>
      <c r="AU449" s="882"/>
      <c r="AV449" s="882"/>
      <c r="AW449" s="882"/>
      <c r="AX449" s="882"/>
      <c r="AY449" s="882"/>
      <c r="AZ449" s="882"/>
      <c r="BA449" s="882"/>
      <c r="BB449" s="882"/>
      <c r="BC449" s="882"/>
      <c r="BD449" s="882"/>
      <c r="BE449" s="882"/>
      <c r="BF449" s="882"/>
      <c r="BG449" s="882"/>
      <c r="BH449" s="882"/>
      <c r="BI449" s="882"/>
      <c r="BJ449" s="882"/>
      <c r="BK449" s="882"/>
      <c r="BL449" s="882"/>
      <c r="BM449" s="882"/>
      <c r="BN449" s="882"/>
      <c r="BO449" s="882"/>
      <c r="BP449" s="882"/>
      <c r="BQ449" s="882"/>
      <c r="BR449" s="882"/>
      <c r="BS449" s="882"/>
      <c r="BT449" s="882"/>
      <c r="BU449" s="882"/>
      <c r="BV449" s="882"/>
      <c r="BW449" s="882"/>
      <c r="BX449" s="882"/>
      <c r="BY449" s="882"/>
      <c r="BZ449" s="882"/>
      <c r="CA449" s="882"/>
      <c r="CB449" s="882"/>
      <c r="CC449" s="882"/>
      <c r="CD449" s="882"/>
      <c r="CE449" s="882"/>
      <c r="CF449" s="882"/>
      <c r="CG449" s="882"/>
      <c r="CH449" s="882"/>
      <c r="CI449" s="882"/>
      <c r="CJ449" s="882"/>
      <c r="CK449" s="882"/>
      <c r="CL449" s="882"/>
      <c r="CM449" s="882"/>
      <c r="CN449" s="882"/>
      <c r="CO449" s="882"/>
      <c r="CP449" s="882"/>
      <c r="CQ449" s="882"/>
      <c r="CR449" s="882"/>
      <c r="CS449" s="882"/>
      <c r="CT449" s="882"/>
      <c r="CU449" s="882"/>
      <c r="CV449" s="882"/>
      <c r="CW449" s="882"/>
      <c r="CX449" s="882"/>
      <c r="CY449" s="882"/>
      <c r="CZ449" s="882"/>
      <c r="DA449" s="882"/>
      <c r="DB449" s="882"/>
      <c r="DC449" s="882"/>
      <c r="DD449" s="882"/>
      <c r="DE449" s="882"/>
      <c r="DF449" s="882"/>
      <c r="DG449" s="882"/>
      <c r="DH449" s="882"/>
      <c r="DI449" s="882"/>
      <c r="DJ449" s="882"/>
      <c r="DK449" s="882"/>
      <c r="DL449" s="882"/>
      <c r="DM449" s="882"/>
      <c r="DN449" s="882"/>
      <c r="DO449" s="882"/>
      <c r="DP449" s="882"/>
      <c r="DQ449" s="882"/>
      <c r="DR449" s="882"/>
      <c r="DS449" s="882"/>
      <c r="DT449" s="882"/>
      <c r="DU449" s="882"/>
      <c r="DV449" s="882"/>
      <c r="DW449" s="882"/>
      <c r="DX449" s="882"/>
      <c r="DY449" s="882"/>
      <c r="DZ449" s="882"/>
      <c r="EA449" s="882"/>
      <c r="EB449" s="882"/>
      <c r="EC449" s="882"/>
      <c r="ED449" s="882"/>
      <c r="EE449" s="882"/>
      <c r="EF449" s="882"/>
      <c r="EG449" s="882"/>
      <c r="EH449" s="882"/>
      <c r="EI449" s="882"/>
      <c r="EJ449" s="882"/>
      <c r="EK449" s="882"/>
      <c r="EL449" s="882"/>
      <c r="EM449" s="882"/>
      <c r="EN449" s="882"/>
      <c r="EO449" s="882"/>
      <c r="EP449" s="882"/>
      <c r="EQ449" s="882"/>
      <c r="ER449" s="882"/>
      <c r="ES449" s="882"/>
      <c r="ET449" s="882"/>
      <c r="EU449" s="882"/>
      <c r="EV449" s="882"/>
      <c r="EW449" s="882"/>
      <c r="EX449" s="882"/>
      <c r="EY449" s="882"/>
      <c r="EZ449" s="882"/>
      <c r="FA449" s="882"/>
      <c r="FB449" s="882"/>
      <c r="FC449" s="882"/>
      <c r="FD449" s="882"/>
      <c r="FE449" s="882"/>
      <c r="FF449" s="882"/>
      <c r="FG449" s="882"/>
      <c r="FH449" s="882"/>
      <c r="FI449" s="882"/>
      <c r="FJ449" s="882"/>
      <c r="FK449" s="882"/>
      <c r="FL449" s="882"/>
      <c r="FM449" s="882"/>
      <c r="FN449" s="882"/>
      <c r="FO449" s="882"/>
      <c r="FP449" s="882"/>
      <c r="FQ449" s="882"/>
      <c r="FR449" s="882"/>
      <c r="FS449" s="882"/>
      <c r="FT449" s="882"/>
      <c r="FU449" s="882"/>
      <c r="FV449" s="882"/>
      <c r="FW449" s="882"/>
      <c r="FX449" s="882"/>
      <c r="FY449" s="882"/>
      <c r="FZ449" s="882"/>
      <c r="GA449" s="882"/>
      <c r="GB449" s="882"/>
      <c r="GC449" s="882"/>
      <c r="GD449" s="882"/>
      <c r="GE449" s="882"/>
      <c r="GF449" s="882"/>
      <c r="GG449" s="882"/>
      <c r="GH449" s="882"/>
      <c r="GI449" s="882"/>
      <c r="GJ449" s="882"/>
      <c r="GK449" s="882"/>
      <c r="GL449" s="882"/>
      <c r="GM449" s="882"/>
      <c r="GN449" s="882"/>
      <c r="GO449" s="882"/>
      <c r="GP449" s="882"/>
      <c r="GQ449" s="882"/>
      <c r="GR449" s="882"/>
      <c r="GS449" s="882"/>
      <c r="GT449" s="882"/>
      <c r="GU449" s="882"/>
      <c r="GV449" s="882"/>
      <c r="GW449" s="882"/>
      <c r="GX449" s="882"/>
      <c r="GY449" s="882"/>
      <c r="GZ449" s="882"/>
      <c r="HA449" s="882"/>
      <c r="HB449" s="882"/>
      <c r="HC449" s="882"/>
      <c r="HD449" s="882"/>
      <c r="HE449" s="882"/>
      <c r="HF449" s="882"/>
      <c r="HG449" s="882"/>
      <c r="HH449" s="882"/>
      <c r="HI449" s="882"/>
      <c r="HJ449" s="882"/>
      <c r="HK449" s="882"/>
      <c r="HL449" s="882"/>
      <c r="HM449" s="882"/>
      <c r="HN449" s="882"/>
      <c r="HO449" s="882"/>
      <c r="HP449" s="882"/>
      <c r="HQ449" s="882"/>
      <c r="HR449" s="882"/>
      <c r="HS449" s="882"/>
      <c r="HT449" s="882"/>
      <c r="HU449" s="882"/>
      <c r="HV449" s="882"/>
      <c r="HW449" s="882"/>
      <c r="HX449" s="882"/>
      <c r="HY449" s="882"/>
      <c r="HZ449" s="882"/>
      <c r="IA449" s="882"/>
      <c r="IB449" s="882"/>
      <c r="IC449" s="882"/>
      <c r="ID449" s="882"/>
      <c r="IE449" s="882"/>
      <c r="IF449" s="882"/>
      <c r="IG449" s="882"/>
      <c r="IH449" s="882"/>
      <c r="II449" s="882"/>
      <c r="IJ449" s="882"/>
      <c r="IK449" s="882"/>
      <c r="IL449" s="882"/>
      <c r="IM449" s="882"/>
      <c r="IN449" s="882"/>
      <c r="IO449" s="882"/>
      <c r="IP449" s="882"/>
      <c r="IQ449" s="882"/>
      <c r="IR449" s="882"/>
      <c r="IS449" s="882"/>
      <c r="IT449" s="882"/>
      <c r="IU449" s="882"/>
      <c r="IV449" s="882"/>
    </row>
    <row r="451" ht="11.25">
      <c r="G451" s="884">
        <f>+E449/D1+F449</f>
        <v>0</v>
      </c>
    </row>
  </sheetData>
  <sheetProtection password="F881" sheet="1" objects="1" scenarios="1" insertRows="0" sort="0" autoFilter="0"/>
  <autoFilter ref="A16:K16"/>
  <dataValidations count="1">
    <dataValidation type="list" allowBlank="1" showInputMessage="1" showErrorMessage="1" sqref="I17:I448">
      <formula1>$N$1:$N$4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Martin Spitz et Anne-Françoise Taisne</Manager>
  <Company>FDF - CFSI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Appel à projets FDF / CFSI 2010</dc:title>
  <dc:subject>Soutien aux Agricultures familiales en Afrique de l'Ouest</dc:subject>
  <dc:creator>Marie Caye</dc:creator>
  <cp:keywords/>
  <dc:description/>
  <cp:lastModifiedBy>Isabelle Duquesne</cp:lastModifiedBy>
  <cp:lastPrinted>2019-11-14T10:25:30Z</cp:lastPrinted>
  <dcterms:created xsi:type="dcterms:W3CDTF">2007-06-06T18:00:06Z</dcterms:created>
  <dcterms:modified xsi:type="dcterms:W3CDTF">2021-11-22T10:49:09Z</dcterms:modified>
  <cp:category/>
  <cp:version/>
  <cp:contentType/>
  <cp:contentStatus/>
</cp:coreProperties>
</file>